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9188" windowHeight="12336" activeTab="0"/>
  </bookViews>
  <sheets>
    <sheet name="Foglio1" sheetId="1" r:id="rId1"/>
  </sheets>
  <definedNames>
    <definedName name="_xlnm.Print_Area" localSheetId="0">'Foglio1'!$A$1:$M$224</definedName>
  </definedNames>
  <calcPr fullCalcOnLoad="1"/>
</workbook>
</file>

<file path=xl/sharedStrings.xml><?xml version="1.0" encoding="utf-8"?>
<sst xmlns="http://schemas.openxmlformats.org/spreadsheetml/2006/main" count="595" uniqueCount="154">
  <si>
    <t>Categ</t>
  </si>
  <si>
    <t>Profili professionali</t>
  </si>
  <si>
    <t>C</t>
  </si>
  <si>
    <t>Istruttore</t>
  </si>
  <si>
    <t>Esecutore</t>
  </si>
  <si>
    <t>D</t>
  </si>
  <si>
    <t>B</t>
  </si>
  <si>
    <t>A</t>
  </si>
  <si>
    <t xml:space="preserve">Istruttore </t>
  </si>
  <si>
    <t>D3</t>
  </si>
  <si>
    <t>Istruttore Direttivo</t>
  </si>
  <si>
    <t>Vice-Comandante</t>
  </si>
  <si>
    <t>Istruttore amm.vo contabile</t>
  </si>
  <si>
    <t>Geometra</t>
  </si>
  <si>
    <t>Autoparco comunale</t>
  </si>
  <si>
    <t>Add.serv.amb.autista</t>
  </si>
  <si>
    <t>Istruttore direttivo</t>
  </si>
  <si>
    <t>Operatore</t>
  </si>
  <si>
    <t>Istruttore Amm.vo</t>
  </si>
  <si>
    <t>Operatore tecnico/manutentore</t>
  </si>
  <si>
    <t>Autista scuolabus</t>
  </si>
  <si>
    <t>B.3</t>
  </si>
  <si>
    <t>Istruttore Amm.</t>
  </si>
  <si>
    <t>Istruttore tecnico</t>
  </si>
  <si>
    <t>SOGEIR</t>
  </si>
  <si>
    <t>Vacante</t>
  </si>
  <si>
    <t>Posti vacanti</t>
  </si>
  <si>
    <t>Operatore tributi</t>
  </si>
  <si>
    <t xml:space="preserve"> </t>
  </si>
  <si>
    <t>SERVIZI</t>
  </si>
  <si>
    <t>Messo</t>
  </si>
  <si>
    <t>SETTORE I</t>
  </si>
  <si>
    <t>SETTORE III</t>
  </si>
  <si>
    <t xml:space="preserve">Istruttore Direttivo </t>
  </si>
  <si>
    <t xml:space="preserve">unità </t>
  </si>
  <si>
    <t>Capo Settore</t>
  </si>
  <si>
    <t xml:space="preserve">Capo Settore </t>
  </si>
  <si>
    <t>COMUNE DI MENFI</t>
  </si>
  <si>
    <t>Nominativi</t>
  </si>
  <si>
    <t xml:space="preserve">Ausiliario del Traffico </t>
  </si>
  <si>
    <t>Ragioniere</t>
  </si>
  <si>
    <t>Istruttore  Amministrativo</t>
  </si>
  <si>
    <t xml:space="preserve">SERVIZI  FINANZIARI E TRIBUTARI </t>
  </si>
  <si>
    <r>
      <t xml:space="preserve">SETTORE IV       </t>
    </r>
    <r>
      <rPr>
        <b/>
        <i/>
        <sz val="14"/>
        <color indexed="56"/>
        <rFont val="Verdana"/>
        <family val="2"/>
      </rPr>
      <t xml:space="preserve"> SERVIZI  DEMOGRAFICI</t>
    </r>
    <r>
      <rPr>
        <b/>
        <i/>
        <sz val="16"/>
        <color indexed="56"/>
        <rFont val="Verdana"/>
        <family val="2"/>
      </rPr>
      <t xml:space="preserve">  </t>
    </r>
  </si>
  <si>
    <t>Istruttore amm.vo</t>
  </si>
  <si>
    <t>Operatore Amm.vo</t>
  </si>
  <si>
    <t xml:space="preserve">SETTORE VII: </t>
  </si>
  <si>
    <t>Operatore amm.vo</t>
  </si>
  <si>
    <t xml:space="preserve">SETTORE VI: </t>
  </si>
  <si>
    <t>Capo Settore (Comandante)</t>
  </si>
  <si>
    <t>Vacanti</t>
  </si>
  <si>
    <t>Esecutore servizi tecnici</t>
  </si>
  <si>
    <t>Add. serv.ambiente op.profess.</t>
  </si>
  <si>
    <t>Avvocato</t>
  </si>
  <si>
    <t>Operatore verde pubbl.</t>
  </si>
  <si>
    <t>Istr.serv. Scolastici</t>
  </si>
  <si>
    <t>Istruttore Tecnico</t>
  </si>
  <si>
    <t>Operatore idrico</t>
  </si>
  <si>
    <t>di cui vacanti</t>
  </si>
  <si>
    <t>occupati</t>
  </si>
  <si>
    <t>Add. serv.ambiente</t>
  </si>
  <si>
    <t>Dotazione settoriale</t>
  </si>
  <si>
    <t xml:space="preserve">Operatore Inform. </t>
  </si>
  <si>
    <t>Funz.Direttivo Architetto</t>
  </si>
  <si>
    <t>Funz. Direttivo Ingegnere</t>
  </si>
  <si>
    <t>Ass. Sociale</t>
  </si>
  <si>
    <t>Serv. Sociali e alla persona</t>
  </si>
  <si>
    <t>Concessioni Cimiteriali</t>
  </si>
  <si>
    <t>Segreteria Contratti e Uscierato</t>
  </si>
  <si>
    <t>Servizi Informatici Sito web – Albo Pretorio Telefonia – Protocollo Informatico -Messi</t>
  </si>
  <si>
    <t>Servizio Staff del Sindaco Comunicazione e URP</t>
  </si>
  <si>
    <t>Servizio Presidenza del Consiglio – Gestione atti dell’Ente</t>
  </si>
  <si>
    <t>Servizio Cultura. Turismo- Pubblica Istruzione- Spettacolo – Istituzione culturale Federico II</t>
  </si>
  <si>
    <t>Archivio</t>
  </si>
  <si>
    <t>Scuolabus</t>
  </si>
  <si>
    <t xml:space="preserve">                    CATEGORIE</t>
  </si>
  <si>
    <t>AA.GG.-Servizi Sociali.-Culturali -Istituz.-Informatica</t>
  </si>
  <si>
    <r>
      <t xml:space="preserve">SETTORE II: </t>
    </r>
    <r>
      <rPr>
        <b/>
        <i/>
        <sz val="12"/>
        <color indexed="56"/>
        <rFont val="Verdana"/>
        <family val="2"/>
      </rPr>
      <t>Gestione Risorse Umane- Contenzioso- Stipendi e Paghe</t>
    </r>
  </si>
  <si>
    <t>Servizio Affari generali del personale - Contenzioso -Nucleo di Valutazione-Provvedimenti disciplinari</t>
  </si>
  <si>
    <t>Servizio Stipendi e Paghe .-Salario Accessorio  - Rapporti con le OO.SS. - Servizio Pensioni – Sportello INPS – PERLA-PA -Formazione</t>
  </si>
  <si>
    <t>SGATE - Assistenza abitativa</t>
  </si>
  <si>
    <t xml:space="preserve">Servizio Bilancio e Contabilità </t>
  </si>
  <si>
    <t>Servizio Uscite-Entrate-Fiscalità</t>
  </si>
  <si>
    <t>Servizio Economato e Provvedit.</t>
  </si>
  <si>
    <t xml:space="preserve">Servizio ICI – IMU </t>
  </si>
  <si>
    <t xml:space="preserve">Servizio TARSU – TARI – TASI </t>
  </si>
  <si>
    <t>Servizio COSAP – CIMP e Pubblicità</t>
  </si>
  <si>
    <t xml:space="preserve">Servizio Statistica e Leva </t>
  </si>
  <si>
    <t>Servizio Elettorale</t>
  </si>
  <si>
    <t>Servizio Stato Civile</t>
  </si>
  <si>
    <t xml:space="preserve">Servizio Anagrafe </t>
  </si>
  <si>
    <t>Albo ditte e profess.</t>
  </si>
  <si>
    <t xml:space="preserve">Servizio Progettazione </t>
  </si>
  <si>
    <t>Servizio Ambiente</t>
  </si>
  <si>
    <t>Personale comandato SOGEIR</t>
  </si>
  <si>
    <t>Servizio Idrico integrato tecnico</t>
  </si>
  <si>
    <t>Servizio Espropri – Manutenz. Edilizia Popolare</t>
  </si>
  <si>
    <t>Servizio Idrico integrato-Entrate e Amm.vo</t>
  </si>
  <si>
    <r>
      <t xml:space="preserve">SETTORE V: </t>
    </r>
    <r>
      <rPr>
        <b/>
        <i/>
        <sz val="14"/>
        <color indexed="56"/>
        <rFont val="Verdana"/>
        <family val="2"/>
      </rPr>
      <t>LL.PP.-PROGETTAZIONE-AMBIENTE-IDRICO</t>
    </r>
  </si>
  <si>
    <t>Servizio Energie Rinnovabili e Politiche Comunitarie –Piattaforma Caronte</t>
  </si>
  <si>
    <t>Servizio Abusivismo Edilizio – Servizio di Prevenz. e Protezione –Sicurezza Lavoratori- Sanatoria Edilizia</t>
  </si>
  <si>
    <t>Manutenzione Impianti Illuminazione e Verde Pubblico</t>
  </si>
  <si>
    <t>Servizio Patrimonio – Fabbricati Pericolanti – Sportello catastale e Deistinaz. Urbanistiche</t>
  </si>
  <si>
    <t>SETTORE VIII -  POLIZIA LOCALE</t>
  </si>
  <si>
    <t xml:space="preserve">SEGRETARIO Generale </t>
  </si>
  <si>
    <t xml:space="preserve">VICE - SEGRETARIO Generale </t>
  </si>
  <si>
    <t>Avvocatura Comunale</t>
  </si>
  <si>
    <t>Servizio  Staff- Segretario Generale - Trasparenza – Anticorruzione</t>
  </si>
  <si>
    <t xml:space="preserve">Servizio Controlli Interni </t>
  </si>
  <si>
    <t>Segretario</t>
  </si>
  <si>
    <t>NUOVA DOTAZIONE ORGANICA 2014</t>
  </si>
  <si>
    <t>TOTALE POSTI IN DOTAZIONE ORGANICA</t>
  </si>
  <si>
    <t>Occupati</t>
  </si>
  <si>
    <t>SITUAZIONE AL 01/03/2014</t>
  </si>
  <si>
    <t>CENTRALINISTA CIECO</t>
  </si>
  <si>
    <t>SOPPRESSO</t>
  </si>
  <si>
    <t>Funz.Direttivo (NUOVO)</t>
  </si>
  <si>
    <t>Istruttore Contabile (NUOVO)</t>
  </si>
  <si>
    <t>UFFICIO STAFF SEGRETARIO GENERALE</t>
  </si>
  <si>
    <t>n. Posti</t>
  </si>
  <si>
    <t>Esecutore (Nuovo)</t>
  </si>
  <si>
    <t>n.1D AA.GG. trasformato in D3</t>
  </si>
  <si>
    <t>Agente pol. locale (Nuovo)</t>
  </si>
  <si>
    <t>Agente pol. locale</t>
  </si>
  <si>
    <t>n.1A UTC a 20 ore soppresso</t>
  </si>
  <si>
    <r>
      <t>n.1B</t>
    </r>
    <r>
      <rPr>
        <sz val="8"/>
        <color indexed="56"/>
        <rFont val="Arial"/>
        <family val="2"/>
      </rPr>
      <t xml:space="preserve"> (ex Speranza)  </t>
    </r>
    <r>
      <rPr>
        <b/>
        <sz val="10"/>
        <color indexed="56"/>
        <rFont val="Arial"/>
        <family val="2"/>
      </rPr>
      <t>trasformato in C -serv. Fin.</t>
    </r>
  </si>
  <si>
    <r>
      <t xml:space="preserve">n.1A </t>
    </r>
    <r>
      <rPr>
        <sz val="8"/>
        <color indexed="56"/>
        <rFont val="Arial"/>
        <family val="2"/>
      </rPr>
      <t>(ex Blandina)</t>
    </r>
    <r>
      <rPr>
        <b/>
        <sz val="10"/>
        <color indexed="56"/>
        <rFont val="Arial"/>
        <family val="2"/>
      </rPr>
      <t xml:space="preserve"> trasformato in B -UTC1</t>
    </r>
  </si>
  <si>
    <r>
      <t>n.1B</t>
    </r>
    <r>
      <rPr>
        <sz val="8"/>
        <color indexed="56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UTC1</t>
    </r>
    <r>
      <rPr>
        <sz val="10"/>
        <color indexed="56"/>
        <rFont val="Arial"/>
        <family val="2"/>
      </rPr>
      <t xml:space="preserve"> </t>
    </r>
    <r>
      <rPr>
        <sz val="8"/>
        <color indexed="56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trasformato in C -Pol. Loc.</t>
    </r>
  </si>
  <si>
    <t>Allegato C</t>
  </si>
  <si>
    <t>Operatore verde pubblico</t>
  </si>
  <si>
    <t>di cui Vacanti a Tempo Pieno</t>
  </si>
  <si>
    <t>di cui Vacanti a Tempo Parziale</t>
  </si>
  <si>
    <t xml:space="preserve">Vice Comandante Servizio Polizia stradale –Infortuni. Contravvenzioni- -Polizia edilizia Protezione Civile </t>
  </si>
  <si>
    <t>Segreteria Comando Polizia amministrativa- depenalizzazione</t>
  </si>
  <si>
    <t>Polizia Giudiziaria- Ambientale –Segnaletica stradale</t>
  </si>
  <si>
    <t>Polizia commerciale - sanitaria</t>
  </si>
  <si>
    <t>Cimiteriali</t>
  </si>
  <si>
    <t>Toponomastica</t>
  </si>
  <si>
    <t>Servizio Lavori Pubblici e gare</t>
  </si>
  <si>
    <t>Agricoltura</t>
  </si>
  <si>
    <t>Alloggi popolari</t>
  </si>
  <si>
    <t>Servizio Edilizia Privata  Agibilità – Abitabilità -Servizi Cimiteriali</t>
  </si>
  <si>
    <t>Servizio Impianti Produttivi -Manutenz. Impianti Illuminazione e Verde Pubblico  Sicurezza luoghi di lavoro</t>
  </si>
  <si>
    <t>Gestione Cimitero</t>
  </si>
  <si>
    <t xml:space="preserve">Servizio SUAP Commercio </t>
  </si>
  <si>
    <t>Esecutore Amm.vo</t>
  </si>
  <si>
    <t>Esecutore Amm.vo Tributi</t>
  </si>
  <si>
    <t xml:space="preserve">Esecutore Amm.vo serv.idrico </t>
  </si>
  <si>
    <t>Esecutore Amm.vo servizi tecnici</t>
  </si>
  <si>
    <t>Esecutore Amm.vo serv.cimiteriali</t>
  </si>
  <si>
    <t>Urbanistica – Impianti produttivi -Manutenzioni – Servizi Cimiteriali</t>
  </si>
  <si>
    <t>Pianificazione – Patrimonio – SUAP Commercio</t>
  </si>
  <si>
    <t xml:space="preserve">Servizio Pianificazione – Ricostruzione </t>
  </si>
  <si>
    <t xml:space="preserve">Operatore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</si>
</sst>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[$€-410]\ * #,##0.00_-;\-[$€-410]\ * #,##0.00_-;_-[$€-410]\ 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0"/>
    </font>
    <font>
      <b/>
      <i/>
      <sz val="12"/>
      <color indexed="56"/>
      <name val="Arial"/>
      <family val="2"/>
    </font>
    <font>
      <b/>
      <i/>
      <sz val="14"/>
      <name val="Times New Roman"/>
      <family val="1"/>
    </font>
    <font>
      <b/>
      <sz val="10"/>
      <color indexed="10"/>
      <name val="Arial"/>
      <family val="2"/>
    </font>
    <font>
      <b/>
      <i/>
      <sz val="14"/>
      <color indexed="56"/>
      <name val="Verdana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6"/>
      <name val="Arial"/>
      <family val="2"/>
    </font>
    <font>
      <b/>
      <sz val="10"/>
      <color indexed="6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20"/>
      <name val="Arial"/>
      <family val="2"/>
    </font>
    <font>
      <sz val="10"/>
      <color indexed="48"/>
      <name val="Arial"/>
      <family val="0"/>
    </font>
    <font>
      <b/>
      <i/>
      <sz val="12"/>
      <color indexed="48"/>
      <name val="Verdana"/>
      <family val="2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i/>
      <sz val="12"/>
      <color indexed="56"/>
      <name val="Verdana"/>
      <family val="2"/>
    </font>
    <font>
      <b/>
      <i/>
      <sz val="16"/>
      <color indexed="56"/>
      <name val="Verdana"/>
      <family val="2"/>
    </font>
    <font>
      <sz val="16"/>
      <color indexed="48"/>
      <name val="Times New Roman"/>
      <family val="1"/>
    </font>
    <font>
      <b/>
      <i/>
      <sz val="16"/>
      <color indexed="48"/>
      <name val="Verdana"/>
      <family val="2"/>
    </font>
    <font>
      <b/>
      <sz val="16"/>
      <name val="Times New Roman"/>
      <family val="1"/>
    </font>
    <font>
      <b/>
      <i/>
      <sz val="16"/>
      <color indexed="56"/>
      <name val="Arial"/>
      <family val="0"/>
    </font>
    <font>
      <b/>
      <sz val="9"/>
      <name val="Arial"/>
      <family val="2"/>
    </font>
    <font>
      <sz val="10"/>
      <color indexed="56"/>
      <name val="Arial"/>
      <family val="0"/>
    </font>
    <font>
      <b/>
      <sz val="1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0"/>
      <color indexed="56"/>
      <name val="Arial"/>
      <family val="0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b/>
      <i/>
      <sz val="14"/>
      <color indexed="56"/>
      <name val="Arial"/>
      <family val="2"/>
    </font>
    <font>
      <b/>
      <sz val="9"/>
      <color indexed="60"/>
      <name val="Arial"/>
      <family val="2"/>
    </font>
    <font>
      <b/>
      <sz val="11"/>
      <color indexed="56"/>
      <name val="Arial"/>
      <family val="2"/>
    </font>
    <font>
      <b/>
      <sz val="10"/>
      <color indexed="60"/>
      <name val="Times New Roman"/>
      <family val="1"/>
    </font>
    <font>
      <sz val="9"/>
      <name val="Arial"/>
      <family val="2"/>
    </font>
    <font>
      <b/>
      <sz val="9"/>
      <color indexed="5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56"/>
      <name val="Verdana"/>
      <family val="2"/>
    </font>
    <font>
      <b/>
      <sz val="10"/>
      <name val="Agency FB"/>
      <family val="2"/>
    </font>
    <font>
      <i/>
      <sz val="16"/>
      <color indexed="48"/>
      <name val="Arial"/>
      <family val="2"/>
    </font>
    <font>
      <i/>
      <sz val="16"/>
      <name val="Arial"/>
      <family val="2"/>
    </font>
    <font>
      <sz val="16"/>
      <color indexed="56"/>
      <name val="Arial"/>
      <family val="2"/>
    </font>
    <font>
      <sz val="16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8"/>
      <color indexed="56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color indexed="10"/>
      <name val="Agency FB"/>
      <family val="2"/>
    </font>
    <font>
      <b/>
      <sz val="10"/>
      <color indexed="16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2" applyNumberFormat="0" applyFill="0" applyAlignment="0" applyProtection="0"/>
    <xf numFmtId="0" fontId="82" fillId="21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164" fontId="0" fillId="0" borderId="0" applyFont="0" applyFill="0" applyBorder="0" applyAlignment="0" applyProtection="0"/>
    <xf numFmtId="0" fontId="8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0" fontId="85" fillId="20" borderId="5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2" fillId="34" borderId="14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20" fillId="34" borderId="2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6" fillId="36" borderId="17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27" fillId="36" borderId="10" xfId="0" applyFont="1" applyFill="1" applyBorder="1" applyAlignment="1">
      <alignment/>
    </xf>
    <xf numFmtId="0" fontId="28" fillId="36" borderId="14" xfId="0" applyFont="1" applyFill="1" applyBorder="1" applyAlignment="1">
      <alignment horizontal="center"/>
    </xf>
    <xf numFmtId="0" fontId="29" fillId="36" borderId="14" xfId="0" applyFont="1" applyFill="1" applyBorder="1" applyAlignment="1">
      <alignment/>
    </xf>
    <xf numFmtId="0" fontId="28" fillId="36" borderId="14" xfId="0" applyFont="1" applyFill="1" applyBorder="1" applyAlignment="1">
      <alignment/>
    </xf>
    <xf numFmtId="0" fontId="30" fillId="36" borderId="14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17" fillId="33" borderId="17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24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7" fillId="33" borderId="25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/>
    </xf>
    <xf numFmtId="0" fontId="2" fillId="37" borderId="28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2" fillId="34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4" fillId="34" borderId="26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0" borderId="27" xfId="0" applyFont="1" applyBorder="1" applyAlignment="1">
      <alignment horizontal="center"/>
    </xf>
    <xf numFmtId="0" fontId="2" fillId="34" borderId="27" xfId="0" applyFont="1" applyFill="1" applyBorder="1" applyAlignment="1">
      <alignment/>
    </xf>
    <xf numFmtId="0" fontId="40" fillId="34" borderId="27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4" fillId="34" borderId="11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34" fillId="34" borderId="11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47" fillId="33" borderId="29" xfId="0" applyFont="1" applyFill="1" applyBorder="1" applyAlignment="1">
      <alignment horizontal="left"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 horizontal="left"/>
    </xf>
    <xf numFmtId="0" fontId="47" fillId="33" borderId="16" xfId="0" applyFont="1" applyFill="1" applyBorder="1" applyAlignment="1">
      <alignment horizontal="left"/>
    </xf>
    <xf numFmtId="0" fontId="48" fillId="33" borderId="37" xfId="0" applyFont="1" applyFill="1" applyBorder="1" applyAlignment="1">
      <alignment horizontal="left"/>
    </xf>
    <xf numFmtId="0" fontId="18" fillId="34" borderId="14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18" fillId="34" borderId="3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34" borderId="35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34" borderId="39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43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36" borderId="14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27" fillId="36" borderId="14" xfId="0" applyFont="1" applyFill="1" applyBorder="1" applyAlignment="1">
      <alignment/>
    </xf>
    <xf numFmtId="0" fontId="41" fillId="36" borderId="14" xfId="0" applyFont="1" applyFill="1" applyBorder="1" applyAlignment="1">
      <alignment/>
    </xf>
    <xf numFmtId="0" fontId="31" fillId="36" borderId="14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41" fillId="36" borderId="12" xfId="0" applyFont="1" applyFill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6" fillId="36" borderId="10" xfId="0" applyFont="1" applyFill="1" applyBorder="1" applyAlignment="1">
      <alignment/>
    </xf>
    <xf numFmtId="0" fontId="32" fillId="34" borderId="20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6" fillId="36" borderId="14" xfId="0" applyFont="1" applyFill="1" applyBorder="1" applyAlignment="1">
      <alignment/>
    </xf>
    <xf numFmtId="0" fontId="6" fillId="34" borderId="48" xfId="0" applyFont="1" applyFill="1" applyBorder="1" applyAlignment="1">
      <alignment horizontal="center"/>
    </xf>
    <xf numFmtId="0" fontId="12" fillId="34" borderId="48" xfId="0" applyFont="1" applyFill="1" applyBorder="1" applyAlignment="1">
      <alignment horizontal="left"/>
    </xf>
    <xf numFmtId="0" fontId="19" fillId="34" borderId="49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49" fillId="36" borderId="10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25" fillId="36" borderId="14" xfId="0" applyFont="1" applyFill="1" applyBorder="1" applyAlignment="1">
      <alignment/>
    </xf>
    <xf numFmtId="0" fontId="22" fillId="36" borderId="14" xfId="0" applyFont="1" applyFill="1" applyBorder="1" applyAlignment="1">
      <alignment/>
    </xf>
    <xf numFmtId="0" fontId="0" fillId="36" borderId="12" xfId="0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17" xfId="0" applyFont="1" applyFill="1" applyBorder="1" applyAlignment="1">
      <alignment/>
    </xf>
    <xf numFmtId="0" fontId="2" fillId="35" borderId="35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3" xfId="0" applyFill="1" applyBorder="1" applyAlignment="1">
      <alignment/>
    </xf>
    <xf numFmtId="0" fontId="6" fillId="34" borderId="17" xfId="0" applyFont="1" applyFill="1" applyBorder="1" applyAlignment="1">
      <alignment horizontal="left"/>
    </xf>
    <xf numFmtId="0" fontId="2" fillId="35" borderId="39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13" fillId="34" borderId="44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13" fillId="34" borderId="45" xfId="0" applyFont="1" applyFill="1" applyBorder="1" applyAlignment="1">
      <alignment/>
    </xf>
    <xf numFmtId="0" fontId="2" fillId="34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2" fillId="34" borderId="25" xfId="0" applyFont="1" applyFill="1" applyBorder="1" applyAlignment="1">
      <alignment horizontal="left"/>
    </xf>
    <xf numFmtId="0" fontId="16" fillId="37" borderId="0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18" fillId="34" borderId="56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left"/>
    </xf>
    <xf numFmtId="0" fontId="2" fillId="34" borderId="53" xfId="0" applyFont="1" applyFill="1" applyBorder="1" applyAlignment="1">
      <alignment horizontal="center"/>
    </xf>
    <xf numFmtId="0" fontId="6" fillId="34" borderId="55" xfId="0" applyFont="1" applyFill="1" applyBorder="1" applyAlignment="1">
      <alignment horizontal="center"/>
    </xf>
    <xf numFmtId="0" fontId="5" fillId="34" borderId="51" xfId="0" applyFont="1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38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0" fillId="34" borderId="36" xfId="0" applyFont="1" applyFill="1" applyBorder="1" applyAlignment="1">
      <alignment horizontal="center"/>
    </xf>
    <xf numFmtId="0" fontId="50" fillId="34" borderId="59" xfId="0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39" fillId="34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16" fillId="34" borderId="27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9" fillId="34" borderId="27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left"/>
    </xf>
    <xf numFmtId="0" fontId="16" fillId="37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18" fillId="34" borderId="20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6" fillId="34" borderId="38" xfId="0" applyFont="1" applyFill="1" applyBorder="1" applyAlignment="1">
      <alignment horizontal="center"/>
    </xf>
    <xf numFmtId="0" fontId="35" fillId="34" borderId="38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6" fillId="34" borderId="35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34" borderId="11" xfId="0" applyFont="1" applyFill="1" applyBorder="1" applyAlignment="1" quotePrefix="1">
      <alignment horizontal="left"/>
    </xf>
    <xf numFmtId="0" fontId="9" fillId="34" borderId="2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left"/>
    </xf>
    <xf numFmtId="0" fontId="2" fillId="34" borderId="46" xfId="0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2" fillId="38" borderId="11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43" fillId="34" borderId="11" xfId="0" applyFont="1" applyFill="1" applyBorder="1" applyAlignment="1">
      <alignment horizontal="left"/>
    </xf>
    <xf numFmtId="0" fontId="45" fillId="34" borderId="11" xfId="0" applyFont="1" applyFill="1" applyBorder="1" applyAlignment="1" quotePrefix="1">
      <alignment horizontal="left"/>
    </xf>
    <xf numFmtId="0" fontId="45" fillId="34" borderId="28" xfId="0" applyFont="1" applyFill="1" applyBorder="1" applyAlignment="1" quotePrefix="1">
      <alignment horizontal="left"/>
    </xf>
    <xf numFmtId="0" fontId="2" fillId="34" borderId="28" xfId="0" applyFont="1" applyFill="1" applyBorder="1" applyAlignment="1" quotePrefix="1">
      <alignment horizontal="left"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2" fillId="34" borderId="40" xfId="0" applyFont="1" applyFill="1" applyBorder="1" applyAlignment="1">
      <alignment horizontal="center"/>
    </xf>
    <xf numFmtId="0" fontId="0" fillId="34" borderId="65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66" xfId="0" applyFill="1" applyBorder="1" applyAlignment="1">
      <alignment/>
    </xf>
    <xf numFmtId="0" fontId="0" fillId="0" borderId="65" xfId="0" applyFont="1" applyFill="1" applyBorder="1" applyAlignment="1">
      <alignment/>
    </xf>
    <xf numFmtId="0" fontId="2" fillId="34" borderId="65" xfId="0" applyFont="1" applyFill="1" applyBorder="1" applyAlignment="1">
      <alignment/>
    </xf>
    <xf numFmtId="0" fontId="6" fillId="34" borderId="63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0" fontId="2" fillId="34" borderId="67" xfId="0" applyFont="1" applyFill="1" applyBorder="1" applyAlignment="1">
      <alignment horizontal="center"/>
    </xf>
    <xf numFmtId="0" fontId="51" fillId="36" borderId="14" xfId="0" applyFont="1" applyFill="1" applyBorder="1" applyAlignment="1">
      <alignment/>
    </xf>
    <xf numFmtId="0" fontId="51" fillId="36" borderId="13" xfId="0" applyFont="1" applyFill="1" applyBorder="1" applyAlignment="1">
      <alignment/>
    </xf>
    <xf numFmtId="0" fontId="52" fillId="36" borderId="14" xfId="0" applyFont="1" applyFill="1" applyBorder="1" applyAlignment="1">
      <alignment/>
    </xf>
    <xf numFmtId="0" fontId="42" fillId="34" borderId="68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left"/>
    </xf>
    <xf numFmtId="0" fontId="6" fillId="34" borderId="35" xfId="0" applyFont="1" applyFill="1" applyBorder="1" applyAlignment="1">
      <alignment/>
    </xf>
    <xf numFmtId="0" fontId="9" fillId="0" borderId="27" xfId="0" applyFont="1" applyFill="1" applyBorder="1" applyAlignment="1">
      <alignment horizontal="left"/>
    </xf>
    <xf numFmtId="0" fontId="6" fillId="34" borderId="34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2" fillId="34" borderId="11" xfId="0" applyFont="1" applyFill="1" applyBorder="1" applyAlignment="1">
      <alignment horizontal="left"/>
    </xf>
    <xf numFmtId="0" fontId="2" fillId="34" borderId="6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left"/>
    </xf>
    <xf numFmtId="0" fontId="43" fillId="34" borderId="28" xfId="0" applyFont="1" applyFill="1" applyBorder="1" applyAlignment="1">
      <alignment horizontal="left"/>
    </xf>
    <xf numFmtId="0" fontId="0" fillId="0" borderId="41" xfId="0" applyFill="1" applyBorder="1" applyAlignment="1">
      <alignment/>
    </xf>
    <xf numFmtId="0" fontId="2" fillId="34" borderId="66" xfId="0" applyFont="1" applyFill="1" applyBorder="1" applyAlignment="1">
      <alignment/>
    </xf>
    <xf numFmtId="0" fontId="0" fillId="34" borderId="70" xfId="0" applyFill="1" applyBorder="1" applyAlignment="1">
      <alignment/>
    </xf>
    <xf numFmtId="0" fontId="18" fillId="34" borderId="17" xfId="0" applyFont="1" applyFill="1" applyBorder="1" applyAlignment="1">
      <alignment horizontal="center"/>
    </xf>
    <xf numFmtId="0" fontId="0" fillId="34" borderId="53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31" fillId="36" borderId="14" xfId="0" applyFont="1" applyFill="1" applyBorder="1" applyAlignment="1">
      <alignment/>
    </xf>
    <xf numFmtId="0" fontId="31" fillId="36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71" xfId="0" applyFont="1" applyFill="1" applyBorder="1" applyAlignment="1">
      <alignment/>
    </xf>
    <xf numFmtId="0" fontId="4" fillId="34" borderId="27" xfId="0" applyFont="1" applyFill="1" applyBorder="1" applyAlignment="1">
      <alignment horizontal="center"/>
    </xf>
    <xf numFmtId="0" fontId="37" fillId="34" borderId="27" xfId="0" applyFont="1" applyFill="1" applyBorder="1" applyAlignment="1">
      <alignment horizontal="left"/>
    </xf>
    <xf numFmtId="0" fontId="34" fillId="34" borderId="27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left"/>
    </xf>
    <xf numFmtId="0" fontId="32" fillId="34" borderId="28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left"/>
    </xf>
    <xf numFmtId="0" fontId="34" fillId="34" borderId="34" xfId="0" applyFont="1" applyFill="1" applyBorder="1" applyAlignment="1">
      <alignment horizontal="center"/>
    </xf>
    <xf numFmtId="0" fontId="16" fillId="34" borderId="3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2" fillId="38" borderId="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53" fillId="36" borderId="14" xfId="0" applyFont="1" applyFill="1" applyBorder="1" applyAlignment="1">
      <alignment horizontal="center"/>
    </xf>
    <xf numFmtId="0" fontId="53" fillId="36" borderId="14" xfId="0" applyFont="1" applyFill="1" applyBorder="1" applyAlignment="1">
      <alignment/>
    </xf>
    <xf numFmtId="0" fontId="53" fillId="36" borderId="12" xfId="0" applyFont="1" applyFill="1" applyBorder="1" applyAlignment="1">
      <alignment/>
    </xf>
    <xf numFmtId="0" fontId="2" fillId="37" borderId="72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left"/>
    </xf>
    <xf numFmtId="0" fontId="0" fillId="34" borderId="27" xfId="0" applyFill="1" applyBorder="1" applyAlignment="1">
      <alignment horizontal="center"/>
    </xf>
    <xf numFmtId="0" fontId="5" fillId="34" borderId="38" xfId="0" applyFont="1" applyFill="1" applyBorder="1" applyAlignment="1">
      <alignment/>
    </xf>
    <xf numFmtId="0" fontId="54" fillId="36" borderId="12" xfId="0" applyFont="1" applyFill="1" applyBorder="1" applyAlignment="1">
      <alignment/>
    </xf>
    <xf numFmtId="0" fontId="54" fillId="36" borderId="14" xfId="0" applyFont="1" applyFill="1" applyBorder="1" applyAlignment="1">
      <alignment/>
    </xf>
    <xf numFmtId="0" fontId="16" fillId="34" borderId="35" xfId="0" applyFont="1" applyFill="1" applyBorder="1" applyAlignment="1">
      <alignment horizontal="center"/>
    </xf>
    <xf numFmtId="0" fontId="7" fillId="34" borderId="27" xfId="0" applyFont="1" applyFill="1" applyBorder="1" applyAlignment="1">
      <alignment/>
    </xf>
    <xf numFmtId="0" fontId="11" fillId="36" borderId="14" xfId="0" applyFont="1" applyFill="1" applyBorder="1" applyAlignment="1">
      <alignment/>
    </xf>
    <xf numFmtId="0" fontId="43" fillId="34" borderId="73" xfId="0" applyFont="1" applyFill="1" applyBorder="1" applyAlignment="1">
      <alignment horizontal="left"/>
    </xf>
    <xf numFmtId="0" fontId="16" fillId="37" borderId="35" xfId="0" applyFont="1" applyFill="1" applyBorder="1" applyAlignment="1">
      <alignment horizontal="center"/>
    </xf>
    <xf numFmtId="0" fontId="2" fillId="37" borderId="35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4" borderId="51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left" vertical="center"/>
    </xf>
    <xf numFmtId="0" fontId="0" fillId="34" borderId="63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2" fillId="34" borderId="44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0" fontId="6" fillId="34" borderId="38" xfId="0" applyFont="1" applyFill="1" applyBorder="1" applyAlignment="1">
      <alignment horizontal="left" vertical="center"/>
    </xf>
    <xf numFmtId="0" fontId="5" fillId="34" borderId="38" xfId="0" applyFont="1" applyFill="1" applyBorder="1" applyAlignment="1">
      <alignment vertical="center"/>
    </xf>
    <xf numFmtId="0" fontId="0" fillId="34" borderId="65" xfId="0" applyFill="1" applyBorder="1" applyAlignment="1">
      <alignment vertical="center"/>
    </xf>
    <xf numFmtId="0" fontId="2" fillId="34" borderId="42" xfId="0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2" fillId="34" borderId="43" xfId="0" applyFont="1" applyFill="1" applyBorder="1" applyAlignment="1">
      <alignment vertical="center"/>
    </xf>
    <xf numFmtId="0" fontId="2" fillId="0" borderId="15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5" fillId="34" borderId="27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0" borderId="64" xfId="0" applyFont="1" applyBorder="1" applyAlignment="1">
      <alignment/>
    </xf>
    <xf numFmtId="0" fontId="38" fillId="37" borderId="35" xfId="0" applyFont="1" applyFill="1" applyBorder="1" applyAlignment="1">
      <alignment horizontal="right"/>
    </xf>
    <xf numFmtId="0" fontId="38" fillId="0" borderId="35" xfId="0" applyFont="1" applyFill="1" applyBorder="1" applyAlignment="1">
      <alignment horizontal="right"/>
    </xf>
    <xf numFmtId="0" fontId="38" fillId="34" borderId="40" xfId="0" applyFont="1" applyFill="1" applyBorder="1" applyAlignment="1">
      <alignment horizontal="right"/>
    </xf>
    <xf numFmtId="0" fontId="0" fillId="34" borderId="27" xfId="0" applyFill="1" applyBorder="1" applyAlignment="1">
      <alignment vertical="center"/>
    </xf>
    <xf numFmtId="0" fontId="2" fillId="34" borderId="15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43" fillId="34" borderId="74" xfId="0" applyFont="1" applyFill="1" applyBorder="1" applyAlignment="1">
      <alignment horizontal="left"/>
    </xf>
    <xf numFmtId="0" fontId="2" fillId="34" borderId="73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0" fillId="34" borderId="75" xfId="0" applyFill="1" applyBorder="1" applyAlignment="1">
      <alignment vertical="center"/>
    </xf>
    <xf numFmtId="0" fontId="0" fillId="34" borderId="70" xfId="0" applyFill="1" applyBorder="1" applyAlignment="1">
      <alignment vertical="center"/>
    </xf>
    <xf numFmtId="0" fontId="2" fillId="34" borderId="52" xfId="0" applyFont="1" applyFill="1" applyBorder="1" applyAlignment="1">
      <alignment vertical="center"/>
    </xf>
    <xf numFmtId="0" fontId="2" fillId="34" borderId="53" xfId="0" applyFont="1" applyFill="1" applyBorder="1" applyAlignment="1">
      <alignment vertical="center"/>
    </xf>
    <xf numFmtId="0" fontId="2" fillId="34" borderId="54" xfId="0" applyFont="1" applyFill="1" applyBorder="1" applyAlignment="1">
      <alignment vertical="center"/>
    </xf>
    <xf numFmtId="0" fontId="0" fillId="34" borderId="76" xfId="0" applyFill="1" applyBorder="1" applyAlignment="1">
      <alignment/>
    </xf>
    <xf numFmtId="0" fontId="6" fillId="34" borderId="34" xfId="0" applyFont="1" applyFill="1" applyBorder="1" applyAlignment="1">
      <alignment horizontal="left"/>
    </xf>
    <xf numFmtId="0" fontId="38" fillId="34" borderId="28" xfId="0" applyFont="1" applyFill="1" applyBorder="1" applyAlignment="1">
      <alignment horizontal="left"/>
    </xf>
    <xf numFmtId="0" fontId="18" fillId="34" borderId="77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34" fillId="34" borderId="24" xfId="0" applyFont="1" applyFill="1" applyBorder="1" applyAlignment="1">
      <alignment horizontal="center"/>
    </xf>
    <xf numFmtId="0" fontId="18" fillId="34" borderId="28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2" fillId="34" borderId="31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2" fillId="34" borderId="31" xfId="0" applyFont="1" applyFill="1" applyBorder="1" applyAlignment="1">
      <alignment/>
    </xf>
    <xf numFmtId="0" fontId="34" fillId="0" borderId="29" xfId="0" applyFont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34" fillId="0" borderId="15" xfId="0" applyFont="1" applyBorder="1" applyAlignment="1">
      <alignment horizontal="left"/>
    </xf>
    <xf numFmtId="0" fontId="37" fillId="34" borderId="35" xfId="0" applyFont="1" applyFill="1" applyBorder="1" applyAlignment="1">
      <alignment horizontal="left"/>
    </xf>
    <xf numFmtId="0" fontId="34" fillId="34" borderId="3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4" fillId="0" borderId="29" xfId="0" applyFont="1" applyBorder="1" applyAlignment="1">
      <alignment horizontal="left"/>
    </xf>
    <xf numFmtId="0" fontId="2" fillId="34" borderId="38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left"/>
    </xf>
    <xf numFmtId="0" fontId="2" fillId="34" borderId="33" xfId="0" applyFont="1" applyFill="1" applyBorder="1" applyAlignment="1">
      <alignment horizontal="center"/>
    </xf>
    <xf numFmtId="0" fontId="6" fillId="34" borderId="78" xfId="0" applyFont="1" applyFill="1" applyBorder="1" applyAlignment="1">
      <alignment horizontal="center"/>
    </xf>
    <xf numFmtId="0" fontId="6" fillId="34" borderId="78" xfId="0" applyFont="1" applyFill="1" applyBorder="1" applyAlignment="1">
      <alignment horizontal="left"/>
    </xf>
    <xf numFmtId="0" fontId="5" fillId="34" borderId="78" xfId="0" applyFont="1" applyFill="1" applyBorder="1" applyAlignment="1">
      <alignment horizontal="center"/>
    </xf>
    <xf numFmtId="0" fontId="2" fillId="34" borderId="78" xfId="0" applyFont="1" applyFill="1" applyBorder="1" applyAlignment="1">
      <alignment horizontal="center"/>
    </xf>
    <xf numFmtId="0" fontId="2" fillId="34" borderId="78" xfId="0" applyFont="1" applyFill="1" applyBorder="1" applyAlignment="1">
      <alignment/>
    </xf>
    <xf numFmtId="0" fontId="2" fillId="0" borderId="78" xfId="0" applyFont="1" applyBorder="1" applyAlignment="1">
      <alignment horizontal="right"/>
    </xf>
    <xf numFmtId="0" fontId="2" fillId="0" borderId="40" xfId="0" applyFont="1" applyFill="1" applyBorder="1" applyAlignment="1">
      <alignment/>
    </xf>
    <xf numFmtId="0" fontId="2" fillId="34" borderId="79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left"/>
    </xf>
    <xf numFmtId="0" fontId="2" fillId="37" borderId="38" xfId="0" applyFont="1" applyFill="1" applyBorder="1" applyAlignment="1">
      <alignment/>
    </xf>
    <xf numFmtId="0" fontId="9" fillId="34" borderId="78" xfId="0" applyFont="1" applyFill="1" applyBorder="1" applyAlignment="1">
      <alignment horizontal="left"/>
    </xf>
    <xf numFmtId="0" fontId="16" fillId="37" borderId="78" xfId="0" applyFont="1" applyFill="1" applyBorder="1" applyAlignment="1">
      <alignment horizontal="center"/>
    </xf>
    <xf numFmtId="0" fontId="2" fillId="37" borderId="78" xfId="0" applyFont="1" applyFill="1" applyBorder="1" applyAlignment="1">
      <alignment/>
    </xf>
    <xf numFmtId="0" fontId="9" fillId="34" borderId="38" xfId="0" applyFont="1" applyFill="1" applyBorder="1" applyAlignment="1">
      <alignment horizontal="left" vertical="center"/>
    </xf>
    <xf numFmtId="0" fontId="16" fillId="37" borderId="65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0" fillId="34" borderId="38" xfId="0" applyFill="1" applyBorder="1" applyAlignment="1">
      <alignment vertical="center"/>
    </xf>
    <xf numFmtId="0" fontId="2" fillId="37" borderId="38" xfId="0" applyFont="1" applyFill="1" applyBorder="1" applyAlignment="1">
      <alignment vertical="center"/>
    </xf>
    <xf numFmtId="0" fontId="13" fillId="34" borderId="20" xfId="0" applyFont="1" applyFill="1" applyBorder="1" applyAlignment="1">
      <alignment/>
    </xf>
    <xf numFmtId="0" fontId="2" fillId="34" borderId="80" xfId="0" applyFont="1" applyFill="1" applyBorder="1" applyAlignment="1">
      <alignment/>
    </xf>
    <xf numFmtId="0" fontId="2" fillId="0" borderId="29" xfId="0" applyFont="1" applyBorder="1" applyAlignment="1">
      <alignment horizontal="justify" vertical="top" wrapText="1"/>
    </xf>
    <xf numFmtId="0" fontId="45" fillId="34" borderId="25" xfId="0" applyFont="1" applyFill="1" applyBorder="1" applyAlignment="1" quotePrefix="1">
      <alignment horizontal="left"/>
    </xf>
    <xf numFmtId="0" fontId="32" fillId="34" borderId="25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2" fillId="34" borderId="42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16" fillId="37" borderId="38" xfId="0" applyFont="1" applyFill="1" applyBorder="1" applyAlignment="1">
      <alignment horizontal="center" vertical="center"/>
    </xf>
    <xf numFmtId="0" fontId="2" fillId="37" borderId="43" xfId="0" applyFont="1" applyFill="1" applyBorder="1" applyAlignment="1">
      <alignment vertical="center"/>
    </xf>
    <xf numFmtId="0" fontId="34" fillId="0" borderId="36" xfId="0" applyFont="1" applyBorder="1" applyAlignment="1">
      <alignment/>
    </xf>
    <xf numFmtId="0" fontId="2" fillId="34" borderId="81" xfId="0" applyFont="1" applyFill="1" applyBorder="1" applyAlignment="1">
      <alignment/>
    </xf>
    <xf numFmtId="0" fontId="3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" fillId="34" borderId="53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16" fillId="37" borderId="38" xfId="0" applyFont="1" applyFill="1" applyBorder="1" applyAlignment="1">
      <alignment horizontal="center"/>
    </xf>
    <xf numFmtId="0" fontId="34" fillId="0" borderId="17" xfId="0" applyFont="1" applyBorder="1" applyAlignment="1">
      <alignment/>
    </xf>
    <xf numFmtId="0" fontId="34" fillId="0" borderId="17" xfId="0" applyFont="1" applyBorder="1" applyAlignment="1">
      <alignment horizontal="left"/>
    </xf>
    <xf numFmtId="0" fontId="9" fillId="34" borderId="35" xfId="0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9" fillId="34" borderId="31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left"/>
    </xf>
    <xf numFmtId="0" fontId="16" fillId="37" borderId="31" xfId="0" applyFont="1" applyFill="1" applyBorder="1" applyAlignment="1">
      <alignment horizontal="center"/>
    </xf>
    <xf numFmtId="0" fontId="2" fillId="37" borderId="31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38" fillId="34" borderId="10" xfId="0" applyFont="1" applyFill="1" applyBorder="1" applyAlignment="1">
      <alignment horizontal="left"/>
    </xf>
    <xf numFmtId="0" fontId="34" fillId="0" borderId="28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37" fillId="34" borderId="27" xfId="0" applyFont="1" applyFill="1" applyBorder="1" applyAlignment="1">
      <alignment horizontal="center"/>
    </xf>
    <xf numFmtId="0" fontId="37" fillId="34" borderId="53" xfId="0" applyFont="1" applyFill="1" applyBorder="1" applyAlignment="1">
      <alignment horizontal="left"/>
    </xf>
    <xf numFmtId="0" fontId="34" fillId="34" borderId="53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37" fillId="34" borderId="38" xfId="0" applyFont="1" applyFill="1" applyBorder="1" applyAlignment="1">
      <alignment horizontal="left"/>
    </xf>
    <xf numFmtId="0" fontId="37" fillId="34" borderId="38" xfId="0" applyFont="1" applyFill="1" applyBorder="1" applyAlignment="1">
      <alignment horizontal="center"/>
    </xf>
    <xf numFmtId="0" fontId="34" fillId="34" borderId="38" xfId="0" applyFont="1" applyFill="1" applyBorder="1" applyAlignment="1">
      <alignment horizontal="center"/>
    </xf>
    <xf numFmtId="0" fontId="37" fillId="34" borderId="34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0" fillId="34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6" fillId="34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vertical="center"/>
    </xf>
    <xf numFmtId="0" fontId="2" fillId="34" borderId="53" xfId="0" applyFont="1" applyFill="1" applyBorder="1" applyAlignment="1">
      <alignment horizontal="center" vertical="center"/>
    </xf>
    <xf numFmtId="0" fontId="0" fillId="34" borderId="53" xfId="0" applyFill="1" applyBorder="1" applyAlignment="1">
      <alignment vertical="center"/>
    </xf>
    <xf numFmtId="0" fontId="2" fillId="34" borderId="31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vertical="center"/>
    </xf>
    <xf numFmtId="0" fontId="2" fillId="0" borderId="36" xfId="0" applyFont="1" applyBorder="1" applyAlignment="1">
      <alignment horizontal="justify" vertical="top" wrapText="1"/>
    </xf>
    <xf numFmtId="0" fontId="9" fillId="34" borderId="35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82" xfId="0" applyFont="1" applyFill="1" applyBorder="1" applyAlignment="1">
      <alignment/>
    </xf>
    <xf numFmtId="0" fontId="2" fillId="34" borderId="36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35" fillId="34" borderId="36" xfId="0" applyFont="1" applyFill="1" applyBorder="1" applyAlignment="1">
      <alignment horizontal="left"/>
    </xf>
    <xf numFmtId="0" fontId="5" fillId="34" borderId="14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16" fillId="37" borderId="53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vertical="center"/>
    </xf>
    <xf numFmtId="0" fontId="0" fillId="34" borderId="38" xfId="0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0" fillId="0" borderId="11" xfId="0" applyFont="1" applyBorder="1" applyAlignment="1">
      <alignment horizontal="center"/>
    </xf>
    <xf numFmtId="0" fontId="4" fillId="34" borderId="38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7" fillId="34" borderId="27" xfId="0" applyFont="1" applyFill="1" applyBorder="1" applyAlignment="1">
      <alignment horizontal="left"/>
    </xf>
    <xf numFmtId="0" fontId="2" fillId="37" borderId="25" xfId="0" applyFont="1" applyFill="1" applyBorder="1" applyAlignment="1">
      <alignment horizontal="center"/>
    </xf>
    <xf numFmtId="0" fontId="6" fillId="34" borderId="83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2" fontId="2" fillId="38" borderId="11" xfId="0" applyNumberFormat="1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left"/>
    </xf>
    <xf numFmtId="2" fontId="2" fillId="34" borderId="35" xfId="0" applyNumberFormat="1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19" fillId="34" borderId="29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left" vertical="center"/>
    </xf>
    <xf numFmtId="0" fontId="16" fillId="37" borderId="31" xfId="0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center" vertical="center"/>
    </xf>
    <xf numFmtId="0" fontId="2" fillId="37" borderId="81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34" fillId="0" borderId="36" xfId="0" applyFont="1" applyBorder="1" applyAlignment="1">
      <alignment horizontal="left"/>
    </xf>
    <xf numFmtId="0" fontId="5" fillId="34" borderId="3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18" fillId="34" borderId="59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left"/>
    </xf>
    <xf numFmtId="0" fontId="2" fillId="34" borderId="71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/>
    </xf>
    <xf numFmtId="0" fontId="26" fillId="36" borderId="2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34" borderId="37" xfId="0" applyFill="1" applyBorder="1" applyAlignment="1">
      <alignment/>
    </xf>
    <xf numFmtId="0" fontId="0" fillId="34" borderId="85" xfId="0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34" borderId="31" xfId="0" applyFont="1" applyFill="1" applyBorder="1" applyAlignment="1">
      <alignment/>
    </xf>
    <xf numFmtId="0" fontId="2" fillId="34" borderId="85" xfId="0" applyFont="1" applyFill="1" applyBorder="1" applyAlignment="1">
      <alignment/>
    </xf>
    <xf numFmtId="0" fontId="5" fillId="34" borderId="31" xfId="0" applyFont="1" applyFill="1" applyBorder="1" applyAlignment="1">
      <alignment horizontal="center" vertical="center"/>
    </xf>
    <xf numFmtId="0" fontId="0" fillId="34" borderId="85" xfId="0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34" fillId="0" borderId="1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left"/>
    </xf>
    <xf numFmtId="0" fontId="56" fillId="34" borderId="17" xfId="0" applyFont="1" applyFill="1" applyBorder="1" applyAlignment="1">
      <alignment horizontal="left"/>
    </xf>
    <xf numFmtId="0" fontId="6" fillId="34" borderId="30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34" borderId="8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0" fillId="0" borderId="55" xfId="0" applyBorder="1" applyAlignment="1">
      <alignment horizontal="left"/>
    </xf>
    <xf numFmtId="0" fontId="2" fillId="0" borderId="8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2" fillId="34" borderId="8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35" xfId="0" applyFont="1" applyBorder="1" applyAlignment="1">
      <alignment/>
    </xf>
    <xf numFmtId="0" fontId="9" fillId="34" borderId="53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/>
    </xf>
    <xf numFmtId="0" fontId="2" fillId="34" borderId="65" xfId="0" applyFont="1" applyFill="1" applyBorder="1" applyAlignment="1">
      <alignment vertical="center"/>
    </xf>
    <xf numFmtId="0" fontId="2" fillId="34" borderId="88" xfId="0" applyFont="1" applyFill="1" applyBorder="1" applyAlignment="1">
      <alignment/>
    </xf>
    <xf numFmtId="0" fontId="2" fillId="34" borderId="42" xfId="0" applyFont="1" applyFill="1" applyBorder="1" applyAlignment="1">
      <alignment horizontal="right"/>
    </xf>
    <xf numFmtId="0" fontId="2" fillId="34" borderId="44" xfId="0" applyFont="1" applyFill="1" applyBorder="1" applyAlignment="1">
      <alignment horizontal="right"/>
    </xf>
    <xf numFmtId="0" fontId="2" fillId="34" borderId="79" xfId="0" applyFont="1" applyFill="1" applyBorder="1" applyAlignment="1">
      <alignment horizontal="right"/>
    </xf>
    <xf numFmtId="0" fontId="2" fillId="34" borderId="79" xfId="0" applyFont="1" applyFill="1" applyBorder="1" applyAlignment="1">
      <alignment/>
    </xf>
    <xf numFmtId="0" fontId="2" fillId="34" borderId="79" xfId="0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10" fillId="34" borderId="41" xfId="0" applyFont="1" applyFill="1" applyBorder="1" applyAlignment="1">
      <alignment/>
    </xf>
    <xf numFmtId="0" fontId="13" fillId="34" borderId="41" xfId="0" applyFont="1" applyFill="1" applyBorder="1" applyAlignment="1">
      <alignment/>
    </xf>
    <xf numFmtId="0" fontId="0" fillId="0" borderId="66" xfId="0" applyFill="1" applyBorder="1" applyAlignment="1">
      <alignment/>
    </xf>
    <xf numFmtId="0" fontId="2" fillId="0" borderId="42" xfId="0" applyFont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34" borderId="30" xfId="0" applyFont="1" applyFill="1" applyBorder="1" applyAlignment="1">
      <alignment/>
    </xf>
    <xf numFmtId="0" fontId="9" fillId="0" borderId="6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43" xfId="0" applyFont="1" applyBorder="1" applyAlignment="1">
      <alignment/>
    </xf>
    <xf numFmtId="0" fontId="0" fillId="0" borderId="89" xfId="0" applyBorder="1" applyAlignment="1">
      <alignment/>
    </xf>
    <xf numFmtId="0" fontId="9" fillId="35" borderId="5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0" fontId="2" fillId="35" borderId="90" xfId="0" applyFont="1" applyFill="1" applyBorder="1" applyAlignment="1">
      <alignment horizontal="center"/>
    </xf>
    <xf numFmtId="0" fontId="2" fillId="35" borderId="90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/>
    </xf>
    <xf numFmtId="0" fontId="4" fillId="34" borderId="38" xfId="0" applyFont="1" applyFill="1" applyBorder="1" applyAlignment="1">
      <alignment horizontal="left" vertical="center"/>
    </xf>
    <xf numFmtId="0" fontId="13" fillId="33" borderId="44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/>
    </xf>
    <xf numFmtId="0" fontId="57" fillId="0" borderId="27" xfId="0" applyFont="1" applyFill="1" applyBorder="1" applyAlignment="1">
      <alignment/>
    </xf>
    <xf numFmtId="0" fontId="13" fillId="33" borderId="91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2" fillId="0" borderId="81" xfId="0" applyFont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0" fontId="57" fillId="0" borderId="27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center"/>
    </xf>
    <xf numFmtId="0" fontId="57" fillId="0" borderId="63" xfId="0" applyFont="1" applyFill="1" applyBorder="1" applyAlignment="1">
      <alignment/>
    </xf>
    <xf numFmtId="0" fontId="0" fillId="0" borderId="85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34" fillId="34" borderId="86" xfId="0" applyFont="1" applyFill="1" applyBorder="1" applyAlignment="1">
      <alignment horizontal="center"/>
    </xf>
    <xf numFmtId="0" fontId="2" fillId="34" borderId="92" xfId="0" applyFont="1" applyFill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66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5" fillId="34" borderId="55" xfId="0" applyFont="1" applyFill="1" applyBorder="1" applyAlignment="1">
      <alignment horizontal="left"/>
    </xf>
    <xf numFmtId="0" fontId="2" fillId="34" borderId="93" xfId="0" applyFont="1" applyFill="1" applyBorder="1" applyAlignment="1">
      <alignment horizontal="right"/>
    </xf>
    <xf numFmtId="0" fontId="5" fillId="34" borderId="17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right"/>
    </xf>
    <xf numFmtId="0" fontId="5" fillId="34" borderId="44" xfId="0" applyFont="1" applyFill="1" applyBorder="1" applyAlignment="1">
      <alignment horizontal="left"/>
    </xf>
    <xf numFmtId="0" fontId="2" fillId="34" borderId="45" xfId="0" applyFont="1" applyFill="1" applyBorder="1" applyAlignment="1">
      <alignment horizontal="right"/>
    </xf>
    <xf numFmtId="0" fontId="5" fillId="34" borderId="87" xfId="0" applyFont="1" applyFill="1" applyBorder="1" applyAlignment="1">
      <alignment horizontal="right"/>
    </xf>
    <xf numFmtId="0" fontId="13" fillId="33" borderId="44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63" xfId="0" applyFont="1" applyFill="1" applyBorder="1" applyAlignment="1">
      <alignment horizontal="center"/>
    </xf>
    <xf numFmtId="0" fontId="13" fillId="33" borderId="93" xfId="0" applyFont="1" applyFill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94" xfId="0" applyFont="1" applyFill="1" applyBorder="1" applyAlignment="1">
      <alignment horizontal="center"/>
    </xf>
    <xf numFmtId="0" fontId="13" fillId="33" borderId="76" xfId="0" applyFont="1" applyFill="1" applyBorder="1" applyAlignment="1">
      <alignment horizontal="center"/>
    </xf>
    <xf numFmtId="0" fontId="13" fillId="33" borderId="93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9" borderId="42" xfId="0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/>
    </xf>
    <xf numFmtId="0" fontId="2" fillId="39" borderId="43" xfId="0" applyFont="1" applyFill="1" applyBorder="1" applyAlignment="1">
      <alignment horizontal="center"/>
    </xf>
    <xf numFmtId="0" fontId="2" fillId="39" borderId="95" xfId="0" applyFont="1" applyFill="1" applyBorder="1" applyAlignment="1">
      <alignment horizontal="center"/>
    </xf>
    <xf numFmtId="0" fontId="2" fillId="39" borderId="96" xfId="0" applyFont="1" applyFill="1" applyBorder="1" applyAlignment="1">
      <alignment horizontal="center"/>
    </xf>
    <xf numFmtId="0" fontId="2" fillId="39" borderId="97" xfId="0" applyFont="1" applyFill="1" applyBorder="1" applyAlignment="1">
      <alignment horizontal="center"/>
    </xf>
    <xf numFmtId="0" fontId="2" fillId="39" borderId="42" xfId="0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/>
    </xf>
    <xf numFmtId="0" fontId="2" fillId="39" borderId="65" xfId="0" applyFont="1" applyFill="1" applyBorder="1" applyAlignment="1">
      <alignment horizontal="center"/>
    </xf>
    <xf numFmtId="0" fontId="34" fillId="0" borderId="11" xfId="0" applyFont="1" applyBorder="1" applyAlignment="1">
      <alignment horizontal="left"/>
    </xf>
    <xf numFmtId="0" fontId="2" fillId="39" borderId="92" xfId="0" applyFont="1" applyFill="1" applyBorder="1" applyAlignment="1">
      <alignment horizontal="center"/>
    </xf>
    <xf numFmtId="0" fontId="2" fillId="39" borderId="92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55" fillId="0" borderId="64" xfId="0" applyFont="1" applyFill="1" applyBorder="1" applyAlignment="1">
      <alignment/>
    </xf>
    <xf numFmtId="0" fontId="55" fillId="0" borderId="35" xfId="0" applyFont="1" applyFill="1" applyBorder="1" applyAlignment="1">
      <alignment/>
    </xf>
    <xf numFmtId="0" fontId="62" fillId="0" borderId="35" xfId="0" applyFont="1" applyFill="1" applyBorder="1" applyAlignment="1">
      <alignment horizontal="center"/>
    </xf>
    <xf numFmtId="0" fontId="62" fillId="0" borderId="40" xfId="0" applyFont="1" applyFill="1" applyBorder="1" applyAlignment="1">
      <alignment horizontal="center"/>
    </xf>
    <xf numFmtId="0" fontId="2" fillId="39" borderId="98" xfId="0" applyFont="1" applyFill="1" applyBorder="1" applyAlignment="1">
      <alignment/>
    </xf>
    <xf numFmtId="0" fontId="2" fillId="39" borderId="38" xfId="0" applyFont="1" applyFill="1" applyBorder="1" applyAlignment="1">
      <alignment/>
    </xf>
    <xf numFmtId="0" fontId="2" fillId="39" borderId="74" xfId="0" applyFont="1" applyFill="1" applyBorder="1" applyAlignment="1">
      <alignment horizontal="center"/>
    </xf>
    <xf numFmtId="0" fontId="2" fillId="35" borderId="67" xfId="0" applyFont="1" applyFill="1" applyBorder="1" applyAlignment="1">
      <alignment horizontal="center"/>
    </xf>
    <xf numFmtId="0" fontId="13" fillId="33" borderId="74" xfId="0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/>
    </xf>
    <xf numFmtId="0" fontId="62" fillId="0" borderId="67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left"/>
    </xf>
    <xf numFmtId="0" fontId="2" fillId="34" borderId="99" xfId="0" applyFont="1" applyFill="1" applyBorder="1" applyAlignment="1">
      <alignment horizontal="center"/>
    </xf>
    <xf numFmtId="0" fontId="34" fillId="34" borderId="28" xfId="0" applyFont="1" applyFill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34" borderId="65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/>
    </xf>
    <xf numFmtId="0" fontId="2" fillId="34" borderId="73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horizontal="left"/>
    </xf>
    <xf numFmtId="0" fontId="6" fillId="34" borderId="66" xfId="0" applyFont="1" applyFill="1" applyBorder="1" applyAlignment="1">
      <alignment horizontal="left"/>
    </xf>
    <xf numFmtId="0" fontId="2" fillId="34" borderId="98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/>
    </xf>
    <xf numFmtId="0" fontId="16" fillId="34" borderId="74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/>
    </xf>
    <xf numFmtId="0" fontId="2" fillId="34" borderId="41" xfId="0" applyFont="1" applyFill="1" applyBorder="1" applyAlignment="1">
      <alignment horizontal="center"/>
    </xf>
    <xf numFmtId="0" fontId="2" fillId="34" borderId="66" xfId="0" applyFont="1" applyFill="1" applyBorder="1" applyAlignment="1">
      <alignment horizontal="center"/>
    </xf>
    <xf numFmtId="0" fontId="2" fillId="34" borderId="92" xfId="0" applyFont="1" applyFill="1" applyBorder="1" applyAlignment="1">
      <alignment horizontal="center" vertical="center"/>
    </xf>
    <xf numFmtId="0" fontId="2" fillId="0" borderId="93" xfId="0" applyFont="1" applyBorder="1" applyAlignment="1">
      <alignment horizontal="center"/>
    </xf>
    <xf numFmtId="0" fontId="2" fillId="34" borderId="93" xfId="0" applyFont="1" applyFill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34" borderId="86" xfId="0" applyFont="1" applyFill="1" applyBorder="1" applyAlignment="1">
      <alignment horizontal="center"/>
    </xf>
    <xf numFmtId="0" fontId="6" fillId="34" borderId="86" xfId="0" applyFont="1" applyFill="1" applyBorder="1" applyAlignment="1">
      <alignment horizontal="center"/>
    </xf>
    <xf numFmtId="0" fontId="5" fillId="34" borderId="74" xfId="0" applyFont="1" applyFill="1" applyBorder="1" applyAlignment="1">
      <alignment/>
    </xf>
    <xf numFmtId="0" fontId="2" fillId="34" borderId="74" xfId="0" applyFont="1" applyFill="1" applyBorder="1" applyAlignment="1">
      <alignment horizontal="center"/>
    </xf>
    <xf numFmtId="0" fontId="9" fillId="34" borderId="87" xfId="0" applyFont="1" applyFill="1" applyBorder="1" applyAlignment="1">
      <alignment horizontal="center"/>
    </xf>
    <xf numFmtId="0" fontId="9" fillId="34" borderId="67" xfId="0" applyFont="1" applyFill="1" applyBorder="1" applyAlignment="1">
      <alignment horizontal="left"/>
    </xf>
    <xf numFmtId="0" fontId="16" fillId="37" borderId="87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34" fillId="34" borderId="28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left"/>
    </xf>
    <xf numFmtId="0" fontId="6" fillId="34" borderId="74" xfId="0" applyFont="1" applyFill="1" applyBorder="1" applyAlignment="1">
      <alignment horizontal="center"/>
    </xf>
    <xf numFmtId="0" fontId="9" fillId="35" borderId="73" xfId="0" applyFont="1" applyFill="1" applyBorder="1" applyAlignment="1">
      <alignment horizontal="center" vertical="center"/>
    </xf>
    <xf numFmtId="0" fontId="9" fillId="34" borderId="67" xfId="0" applyFont="1" applyFill="1" applyBorder="1" applyAlignment="1">
      <alignment horizontal="center"/>
    </xf>
    <xf numFmtId="0" fontId="5" fillId="34" borderId="100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16" fillId="37" borderId="63" xfId="0" applyFont="1" applyFill="1" applyBorder="1" applyAlignment="1">
      <alignment horizontal="center"/>
    </xf>
    <xf numFmtId="0" fontId="16" fillId="37" borderId="99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left"/>
    </xf>
    <xf numFmtId="0" fontId="2" fillId="33" borderId="101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left" vertical="center"/>
    </xf>
    <xf numFmtId="0" fontId="16" fillId="37" borderId="27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vertical="center"/>
    </xf>
    <xf numFmtId="0" fontId="2" fillId="34" borderId="44" xfId="0" applyFont="1" applyFill="1" applyBorder="1" applyAlignment="1">
      <alignment horizontal="center" vertical="center"/>
    </xf>
    <xf numFmtId="0" fontId="61" fillId="39" borderId="27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left"/>
    </xf>
    <xf numFmtId="0" fontId="16" fillId="37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/>
    </xf>
    <xf numFmtId="0" fontId="2" fillId="37" borderId="53" xfId="0" applyFont="1" applyFill="1" applyBorder="1" applyAlignment="1">
      <alignment/>
    </xf>
    <xf numFmtId="0" fontId="2" fillId="37" borderId="44" xfId="0" applyFont="1" applyFill="1" applyBorder="1" applyAlignment="1">
      <alignment/>
    </xf>
    <xf numFmtId="0" fontId="2" fillId="37" borderId="102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40" xfId="0" applyFont="1" applyFill="1" applyBorder="1" applyAlignment="1">
      <alignment horizontal="center"/>
    </xf>
    <xf numFmtId="0" fontId="5" fillId="34" borderId="8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5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tabSelected="1" view="pageBreakPreview" zoomScale="90" zoomScaleNormal="75" zoomScaleSheetLayoutView="90" zoomScalePageLayoutView="0" workbookViewId="0" topLeftCell="A1">
      <selection activeCell="O217" sqref="O217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7.57421875" style="0" customWidth="1"/>
    <col min="4" max="4" width="30.140625" style="0" customWidth="1"/>
    <col min="5" max="5" width="13.7109375" style="0" customWidth="1"/>
    <col min="6" max="6" width="13.57421875" style="0" customWidth="1"/>
    <col min="7" max="7" width="5.7109375" style="0" hidden="1" customWidth="1"/>
    <col min="8" max="8" width="0.5625" style="0" hidden="1" customWidth="1"/>
    <col min="9" max="9" width="13.421875" style="0" customWidth="1"/>
    <col min="10" max="10" width="4.8515625" style="0" customWidth="1"/>
    <col min="11" max="11" width="5.28125" style="0" customWidth="1"/>
    <col min="12" max="12" width="5.00390625" style="0" customWidth="1"/>
    <col min="13" max="13" width="5.140625" style="0" customWidth="1"/>
  </cols>
  <sheetData>
    <row r="1" spans="1:13" ht="14.25" customHeight="1">
      <c r="A1" s="91" t="s">
        <v>28</v>
      </c>
      <c r="B1" s="93"/>
      <c r="C1" s="94"/>
      <c r="D1" s="94"/>
      <c r="E1" s="93"/>
      <c r="F1" s="93"/>
      <c r="G1" s="93"/>
      <c r="H1" s="95"/>
      <c r="I1" s="93"/>
      <c r="J1" s="92"/>
      <c r="K1" s="650" t="s">
        <v>128</v>
      </c>
      <c r="L1" s="648"/>
      <c r="M1" s="649"/>
    </row>
    <row r="2" spans="1:13" ht="22.5" customHeight="1">
      <c r="A2" s="55"/>
      <c r="B2" s="5"/>
      <c r="C2" s="56" t="s">
        <v>37</v>
      </c>
      <c r="D2" s="56"/>
      <c r="E2" s="5"/>
      <c r="F2" s="5"/>
      <c r="G2" s="5"/>
      <c r="H2" s="57"/>
      <c r="I2" s="5"/>
      <c r="J2" s="5"/>
      <c r="K2" s="5"/>
      <c r="L2" s="5"/>
      <c r="M2" s="57"/>
    </row>
    <row r="3" spans="1:13" ht="17.25" customHeight="1" thickBot="1">
      <c r="A3" s="49"/>
      <c r="B3" s="50"/>
      <c r="C3" s="50"/>
      <c r="D3" s="188" t="s">
        <v>110</v>
      </c>
      <c r="E3" s="50"/>
      <c r="F3" s="50"/>
      <c r="G3" s="50"/>
      <c r="H3" s="51"/>
      <c r="I3" s="5"/>
      <c r="J3" s="5"/>
      <c r="K3" s="5"/>
      <c r="L3" s="5"/>
      <c r="M3" s="57"/>
    </row>
    <row r="4" spans="1:13" ht="15.75" customHeight="1" thickBot="1">
      <c r="A4" s="522"/>
      <c r="B4" s="523"/>
      <c r="C4" s="523"/>
      <c r="D4" s="523"/>
      <c r="E4" s="523"/>
      <c r="F4" s="523"/>
      <c r="G4" s="524"/>
      <c r="H4" s="524"/>
      <c r="I4" s="525"/>
      <c r="J4" s="30" t="s">
        <v>75</v>
      </c>
      <c r="K4" s="19"/>
      <c r="L4" s="19"/>
      <c r="M4" s="526"/>
    </row>
    <row r="5" spans="1:13" ht="15.75" customHeight="1" thickBot="1">
      <c r="A5" s="523"/>
      <c r="B5" s="523"/>
      <c r="C5" s="523" t="s">
        <v>118</v>
      </c>
      <c r="D5" s="523"/>
      <c r="E5" s="523"/>
      <c r="F5" s="523"/>
      <c r="G5" s="524"/>
      <c r="H5" s="524"/>
      <c r="I5" s="185" t="s">
        <v>7</v>
      </c>
      <c r="J5" s="186" t="s">
        <v>6</v>
      </c>
      <c r="K5" s="186" t="s">
        <v>2</v>
      </c>
      <c r="L5" s="187" t="s">
        <v>5</v>
      </c>
      <c r="M5" s="103" t="s">
        <v>9</v>
      </c>
    </row>
    <row r="6" spans="1:13" ht="18.75" customHeight="1" thickBot="1">
      <c r="A6" s="372" t="s">
        <v>104</v>
      </c>
      <c r="B6" s="471">
        <v>1</v>
      </c>
      <c r="C6" s="538"/>
      <c r="D6" s="535" t="s">
        <v>109</v>
      </c>
      <c r="E6" s="376"/>
      <c r="F6" s="373"/>
      <c r="G6" s="426"/>
      <c r="H6" s="527"/>
      <c r="I6" s="477"/>
      <c r="J6" s="377"/>
      <c r="K6" s="377"/>
      <c r="L6" s="377"/>
      <c r="M6" s="539"/>
    </row>
    <row r="7" spans="1:13" ht="15.75" customHeight="1" thickBot="1">
      <c r="A7" s="528" t="s">
        <v>105</v>
      </c>
      <c r="B7" s="64">
        <v>1</v>
      </c>
      <c r="C7" s="374" t="s">
        <v>5</v>
      </c>
      <c r="D7" s="375" t="s">
        <v>10</v>
      </c>
      <c r="E7" s="376"/>
      <c r="F7" s="373"/>
      <c r="G7" s="426"/>
      <c r="H7" s="527"/>
      <c r="I7" s="477"/>
      <c r="J7" s="377"/>
      <c r="K7" s="377"/>
      <c r="L7" s="377"/>
      <c r="M7" s="423"/>
    </row>
    <row r="8" spans="1:13" ht="15.75" customHeight="1" thickBot="1">
      <c r="A8" s="536" t="s">
        <v>106</v>
      </c>
      <c r="B8" s="64">
        <v>1</v>
      </c>
      <c r="C8" s="374" t="s">
        <v>9</v>
      </c>
      <c r="D8" s="529" t="s">
        <v>53</v>
      </c>
      <c r="E8" s="376"/>
      <c r="F8" s="373"/>
      <c r="G8" s="377"/>
      <c r="H8" s="530"/>
      <c r="I8" s="477"/>
      <c r="J8" s="377"/>
      <c r="K8" s="377"/>
      <c r="L8" s="377"/>
      <c r="M8" s="423">
        <v>1</v>
      </c>
    </row>
    <row r="9" spans="1:13" ht="35.25" customHeight="1">
      <c r="A9" s="341" t="s">
        <v>107</v>
      </c>
      <c r="B9" s="141"/>
      <c r="C9" s="428" t="s">
        <v>2</v>
      </c>
      <c r="D9" s="402" t="s">
        <v>3</v>
      </c>
      <c r="E9" s="429" t="s">
        <v>25</v>
      </c>
      <c r="F9" s="142">
        <v>0.5</v>
      </c>
      <c r="G9" s="222"/>
      <c r="H9" s="252"/>
      <c r="I9" s="113"/>
      <c r="J9" s="114"/>
      <c r="K9" s="403">
        <v>1</v>
      </c>
      <c r="L9" s="114"/>
      <c r="M9" s="115"/>
    </row>
    <row r="10" spans="1:13" ht="17.25" customHeight="1" thickBot="1">
      <c r="A10" s="537"/>
      <c r="B10" s="234"/>
      <c r="C10" s="432" t="s">
        <v>6</v>
      </c>
      <c r="D10" s="235" t="s">
        <v>145</v>
      </c>
      <c r="E10" s="323" t="s">
        <v>25</v>
      </c>
      <c r="F10" s="225">
        <v>0.5</v>
      </c>
      <c r="G10" s="226"/>
      <c r="H10" s="254"/>
      <c r="I10" s="104"/>
      <c r="J10" s="324">
        <v>1</v>
      </c>
      <c r="K10" s="102"/>
      <c r="L10" s="102"/>
      <c r="M10" s="105"/>
    </row>
    <row r="11" spans="1:13" ht="18.75" customHeight="1" thickBot="1">
      <c r="A11" s="534" t="s">
        <v>108</v>
      </c>
      <c r="B11" s="467">
        <v>0.3</v>
      </c>
      <c r="C11" s="462" t="s">
        <v>5</v>
      </c>
      <c r="D11" s="463" t="s">
        <v>10</v>
      </c>
      <c r="E11" s="531"/>
      <c r="F11" s="461"/>
      <c r="G11" s="465"/>
      <c r="H11" s="532"/>
      <c r="I11" s="533"/>
      <c r="J11" s="466"/>
      <c r="K11" s="466"/>
      <c r="L11" s="466"/>
      <c r="M11" s="468"/>
    </row>
    <row r="12" spans="1:13" ht="12" customHeight="1" thickBot="1">
      <c r="A12" s="520"/>
      <c r="B12" s="5"/>
      <c r="C12" s="5"/>
      <c r="D12" s="521"/>
      <c r="E12" s="5"/>
      <c r="F12" s="5"/>
      <c r="G12" s="5"/>
      <c r="H12" s="5"/>
      <c r="I12" s="5"/>
      <c r="J12" s="5"/>
      <c r="K12" s="5"/>
      <c r="L12" s="5"/>
      <c r="M12" s="5"/>
    </row>
    <row r="13" spans="1:13" ht="20.25" thickBot="1">
      <c r="A13" s="139" t="s">
        <v>31</v>
      </c>
      <c r="B13" s="144" t="s">
        <v>76</v>
      </c>
      <c r="C13" s="144"/>
      <c r="D13" s="144"/>
      <c r="E13" s="144"/>
      <c r="F13" s="144"/>
      <c r="G13" s="125"/>
      <c r="H13" s="125"/>
      <c r="I13" s="7"/>
      <c r="J13" s="15" t="s">
        <v>75</v>
      </c>
      <c r="K13" s="69"/>
      <c r="L13" s="69"/>
      <c r="M13" s="12"/>
    </row>
    <row r="14" spans="1:13" ht="15.75" thickBot="1">
      <c r="A14" s="216" t="s">
        <v>29</v>
      </c>
      <c r="B14" s="26" t="s">
        <v>34</v>
      </c>
      <c r="C14" s="217" t="s">
        <v>0</v>
      </c>
      <c r="D14" s="201" t="s">
        <v>1</v>
      </c>
      <c r="E14" s="202" t="s">
        <v>26</v>
      </c>
      <c r="F14" s="26" t="s">
        <v>34</v>
      </c>
      <c r="G14" s="218" t="s">
        <v>38</v>
      </c>
      <c r="H14" s="11"/>
      <c r="I14" s="185" t="s">
        <v>7</v>
      </c>
      <c r="J14" s="186" t="s">
        <v>6</v>
      </c>
      <c r="K14" s="186" t="s">
        <v>2</v>
      </c>
      <c r="L14" s="187" t="s">
        <v>5</v>
      </c>
      <c r="M14" s="103" t="s">
        <v>9</v>
      </c>
    </row>
    <row r="15" spans="1:13" ht="15">
      <c r="A15" s="353"/>
      <c r="B15" s="471">
        <v>1</v>
      </c>
      <c r="C15" s="219" t="s">
        <v>5</v>
      </c>
      <c r="D15" s="220" t="s">
        <v>35</v>
      </c>
      <c r="E15" s="221"/>
      <c r="F15" s="142"/>
      <c r="G15" s="222"/>
      <c r="H15" s="252"/>
      <c r="I15" s="113"/>
      <c r="J15" s="114"/>
      <c r="K15" s="114"/>
      <c r="L15" s="114">
        <v>1</v>
      </c>
      <c r="M15" s="115"/>
    </row>
    <row r="16" spans="1:13" ht="15">
      <c r="A16" s="352" t="s">
        <v>68</v>
      </c>
      <c r="B16" s="178">
        <v>1</v>
      </c>
      <c r="C16" s="204" t="s">
        <v>2</v>
      </c>
      <c r="D16" s="205" t="s">
        <v>22</v>
      </c>
      <c r="E16" s="214"/>
      <c r="F16" s="76"/>
      <c r="G16" s="207"/>
      <c r="H16" s="253"/>
      <c r="I16" s="116"/>
      <c r="J16" s="71"/>
      <c r="K16" s="71">
        <v>1</v>
      </c>
      <c r="L16" s="71"/>
      <c r="M16" s="117"/>
    </row>
    <row r="17" spans="1:13" ht="15">
      <c r="A17" s="245"/>
      <c r="B17" s="178">
        <v>1</v>
      </c>
      <c r="C17" s="204" t="s">
        <v>6</v>
      </c>
      <c r="D17" s="213" t="s">
        <v>4</v>
      </c>
      <c r="E17" s="214"/>
      <c r="F17" s="76"/>
      <c r="G17" s="71"/>
      <c r="H17" s="112"/>
      <c r="I17" s="116"/>
      <c r="J17" s="71">
        <v>1</v>
      </c>
      <c r="K17" s="71"/>
      <c r="L17" s="71"/>
      <c r="M17" s="117"/>
    </row>
    <row r="18" spans="1:13" ht="15.75" thickBot="1">
      <c r="A18" s="322"/>
      <c r="B18" s="562">
        <v>1</v>
      </c>
      <c r="C18" s="563" t="s">
        <v>6</v>
      </c>
      <c r="D18" s="564" t="s">
        <v>145</v>
      </c>
      <c r="E18" s="565"/>
      <c r="F18" s="390"/>
      <c r="G18" s="326"/>
      <c r="H18" s="572"/>
      <c r="I18" s="541"/>
      <c r="J18" s="326">
        <v>1</v>
      </c>
      <c r="K18" s="326"/>
      <c r="L18" s="102"/>
      <c r="M18" s="105"/>
    </row>
    <row r="19" spans="1:13" ht="15">
      <c r="A19" s="351" t="s">
        <v>66</v>
      </c>
      <c r="B19" s="556">
        <v>1</v>
      </c>
      <c r="C19" s="231" t="s">
        <v>5</v>
      </c>
      <c r="D19" s="232" t="s">
        <v>65</v>
      </c>
      <c r="E19" s="233"/>
      <c r="F19" s="101"/>
      <c r="G19" s="566"/>
      <c r="H19" s="255"/>
      <c r="I19" s="228"/>
      <c r="J19" s="227"/>
      <c r="K19" s="227"/>
      <c r="L19" s="227">
        <v>1</v>
      </c>
      <c r="M19" s="115"/>
    </row>
    <row r="20" spans="1:13" ht="15">
      <c r="A20" s="229"/>
      <c r="B20" s="557"/>
      <c r="C20" s="727" t="s">
        <v>2</v>
      </c>
      <c r="D20" s="728" t="s">
        <v>3</v>
      </c>
      <c r="E20" s="729" t="s">
        <v>25</v>
      </c>
      <c r="F20" s="687">
        <v>0.67</v>
      </c>
      <c r="G20" s="350"/>
      <c r="H20" s="331"/>
      <c r="I20" s="332"/>
      <c r="J20" s="333"/>
      <c r="K20" s="730">
        <v>1</v>
      </c>
      <c r="L20" s="595"/>
      <c r="M20" s="334"/>
    </row>
    <row r="21" spans="1:13" ht="15">
      <c r="A21" s="196"/>
      <c r="B21" s="557"/>
      <c r="C21" s="208" t="s">
        <v>6</v>
      </c>
      <c r="D21" s="209" t="s">
        <v>145</v>
      </c>
      <c r="E21" s="210" t="s">
        <v>25</v>
      </c>
      <c r="F21" s="76">
        <v>0.67</v>
      </c>
      <c r="G21" s="207"/>
      <c r="H21" s="253"/>
      <c r="I21" s="116"/>
      <c r="J21" s="109">
        <v>1</v>
      </c>
      <c r="K21" s="71"/>
      <c r="L21" s="71"/>
      <c r="M21" s="117"/>
    </row>
    <row r="22" spans="1:13" ht="15">
      <c r="A22" s="196"/>
      <c r="B22" s="557"/>
      <c r="C22" s="211" t="s">
        <v>2</v>
      </c>
      <c r="D22" s="209" t="s">
        <v>3</v>
      </c>
      <c r="E22" s="210" t="s">
        <v>25</v>
      </c>
      <c r="F22" s="76">
        <v>0.5</v>
      </c>
      <c r="G22" s="207"/>
      <c r="H22" s="253"/>
      <c r="I22" s="116"/>
      <c r="J22" s="71"/>
      <c r="K22" s="109">
        <v>1</v>
      </c>
      <c r="L22" s="111"/>
      <c r="M22" s="117"/>
    </row>
    <row r="23" spans="1:13" ht="15">
      <c r="A23" s="243" t="s">
        <v>80</v>
      </c>
      <c r="B23" s="555">
        <v>1</v>
      </c>
      <c r="C23" s="204" t="s">
        <v>6</v>
      </c>
      <c r="D23" s="205" t="s">
        <v>145</v>
      </c>
      <c r="E23" s="726"/>
      <c r="F23" s="77"/>
      <c r="G23" s="417"/>
      <c r="H23" s="281"/>
      <c r="I23" s="200"/>
      <c r="J23" s="111">
        <v>1</v>
      </c>
      <c r="K23" s="71"/>
      <c r="L23" s="71"/>
      <c r="M23" s="117"/>
    </row>
    <row r="24" spans="1:13" ht="15.75" thickBot="1">
      <c r="A24" s="248"/>
      <c r="B24" s="558">
        <v>0.56</v>
      </c>
      <c r="C24" s="223" t="s">
        <v>6</v>
      </c>
      <c r="D24" s="268" t="s">
        <v>62</v>
      </c>
      <c r="E24" s="223"/>
      <c r="F24" s="225"/>
      <c r="G24" s="102"/>
      <c r="H24" s="282"/>
      <c r="I24" s="104"/>
      <c r="J24" s="102">
        <v>1</v>
      </c>
      <c r="K24" s="102"/>
      <c r="L24" s="102"/>
      <c r="M24" s="105"/>
    </row>
    <row r="25" spans="1:13" ht="39">
      <c r="A25" s="341" t="s">
        <v>69</v>
      </c>
      <c r="B25" s="560">
        <v>1</v>
      </c>
      <c r="C25" s="481" t="s">
        <v>2</v>
      </c>
      <c r="D25" s="335" t="s">
        <v>3</v>
      </c>
      <c r="E25" s="336"/>
      <c r="F25" s="410"/>
      <c r="G25" s="410"/>
      <c r="H25" s="337"/>
      <c r="I25" s="338"/>
      <c r="J25" s="339"/>
      <c r="K25" s="339">
        <v>1</v>
      </c>
      <c r="L25" s="339"/>
      <c r="M25" s="340"/>
    </row>
    <row r="26" spans="1:13" ht="15">
      <c r="A26" s="342" t="s">
        <v>73</v>
      </c>
      <c r="B26" s="178">
        <v>1</v>
      </c>
      <c r="C26" s="204" t="s">
        <v>6</v>
      </c>
      <c r="D26" s="213" t="s">
        <v>45</v>
      </c>
      <c r="E26" s="206"/>
      <c r="F26" s="76"/>
      <c r="G26" s="71"/>
      <c r="H26" s="112"/>
      <c r="I26" s="116"/>
      <c r="J26" s="71">
        <v>1</v>
      </c>
      <c r="K26" s="71"/>
      <c r="L26" s="71"/>
      <c r="M26" s="117"/>
    </row>
    <row r="27" spans="1:13" ht="15">
      <c r="A27" s="342"/>
      <c r="B27" s="178">
        <v>1</v>
      </c>
      <c r="C27" s="204" t="s">
        <v>6</v>
      </c>
      <c r="D27" s="205" t="s">
        <v>145</v>
      </c>
      <c r="E27" s="214"/>
      <c r="F27" s="76"/>
      <c r="G27" s="71"/>
      <c r="H27" s="112"/>
      <c r="I27" s="116"/>
      <c r="J27" s="71">
        <v>1</v>
      </c>
      <c r="K27" s="71"/>
      <c r="L27" s="71"/>
      <c r="M27" s="117"/>
    </row>
    <row r="28" spans="1:13" ht="15">
      <c r="A28" s="342"/>
      <c r="B28" s="178">
        <v>1</v>
      </c>
      <c r="C28" s="204" t="s">
        <v>2</v>
      </c>
      <c r="D28" s="213" t="s">
        <v>44</v>
      </c>
      <c r="E28" s="214"/>
      <c r="F28" s="76"/>
      <c r="G28" s="71"/>
      <c r="H28" s="112"/>
      <c r="I28" s="116"/>
      <c r="J28" s="71"/>
      <c r="K28" s="71">
        <v>1</v>
      </c>
      <c r="L28" s="71"/>
      <c r="M28" s="173"/>
    </row>
    <row r="29" spans="1:13" ht="15">
      <c r="A29" s="342"/>
      <c r="B29" s="555">
        <v>1</v>
      </c>
      <c r="C29" s="443" t="s">
        <v>6</v>
      </c>
      <c r="D29" s="215" t="s">
        <v>30</v>
      </c>
      <c r="E29" s="206"/>
      <c r="F29" s="76"/>
      <c r="G29" s="207"/>
      <c r="H29" s="253"/>
      <c r="I29" s="116"/>
      <c r="J29" s="71">
        <v>1</v>
      </c>
      <c r="K29" s="71"/>
      <c r="L29" s="71"/>
      <c r="M29" s="117"/>
    </row>
    <row r="30" spans="1:13" ht="15.75" thickBot="1">
      <c r="A30" s="343"/>
      <c r="B30" s="568"/>
      <c r="C30" s="480" t="s">
        <v>2</v>
      </c>
      <c r="D30" s="235" t="s">
        <v>3</v>
      </c>
      <c r="E30" s="323" t="s">
        <v>25</v>
      </c>
      <c r="F30" s="225">
        <v>0.5</v>
      </c>
      <c r="G30" s="226"/>
      <c r="H30" s="254"/>
      <c r="I30" s="104"/>
      <c r="J30" s="102"/>
      <c r="K30" s="324">
        <v>1</v>
      </c>
      <c r="L30" s="102"/>
      <c r="M30" s="105"/>
    </row>
    <row r="31" spans="1:13" ht="26.25">
      <c r="A31" s="341" t="s">
        <v>70</v>
      </c>
      <c r="B31" s="560">
        <v>1</v>
      </c>
      <c r="C31" s="481" t="s">
        <v>2</v>
      </c>
      <c r="D31" s="335" t="s">
        <v>22</v>
      </c>
      <c r="E31" s="501"/>
      <c r="F31" s="409"/>
      <c r="G31" s="410"/>
      <c r="H31" s="573"/>
      <c r="I31" s="338"/>
      <c r="J31" s="339"/>
      <c r="K31" s="339">
        <v>1</v>
      </c>
      <c r="L31" s="339"/>
      <c r="M31" s="340"/>
    </row>
    <row r="32" spans="1:13" ht="15">
      <c r="A32" s="245"/>
      <c r="B32" s="81"/>
      <c r="C32" s="211" t="s">
        <v>6</v>
      </c>
      <c r="D32" s="269" t="s">
        <v>145</v>
      </c>
      <c r="E32" s="210" t="s">
        <v>25</v>
      </c>
      <c r="F32" s="77">
        <v>0.67</v>
      </c>
      <c r="G32" s="111"/>
      <c r="H32" s="288"/>
      <c r="I32" s="200"/>
      <c r="J32" s="109">
        <v>1</v>
      </c>
      <c r="K32" s="111"/>
      <c r="L32" s="111"/>
      <c r="M32" s="325"/>
    </row>
    <row r="33" spans="1:13" ht="15.75" thickBot="1">
      <c r="A33" s="280"/>
      <c r="B33" s="504"/>
      <c r="C33" s="480" t="s">
        <v>2</v>
      </c>
      <c r="D33" s="235" t="s">
        <v>3</v>
      </c>
      <c r="E33" s="323" t="s">
        <v>25</v>
      </c>
      <c r="F33" s="225">
        <v>0.67</v>
      </c>
      <c r="G33" s="569"/>
      <c r="H33" s="282"/>
      <c r="I33" s="104"/>
      <c r="J33" s="326"/>
      <c r="K33" s="324">
        <v>1</v>
      </c>
      <c r="L33" s="102"/>
      <c r="M33" s="105"/>
    </row>
    <row r="34" spans="1:13" ht="39">
      <c r="A34" s="341" t="s">
        <v>71</v>
      </c>
      <c r="B34" s="560">
        <v>1</v>
      </c>
      <c r="C34" s="481" t="s">
        <v>2</v>
      </c>
      <c r="D34" s="335" t="s">
        <v>3</v>
      </c>
      <c r="E34" s="571"/>
      <c r="F34" s="409"/>
      <c r="G34" s="410"/>
      <c r="H34" s="337"/>
      <c r="I34" s="338"/>
      <c r="J34" s="339"/>
      <c r="K34" s="339">
        <v>1</v>
      </c>
      <c r="L34" s="339"/>
      <c r="M34" s="340"/>
    </row>
    <row r="35" spans="1:13" ht="15">
      <c r="A35" s="342"/>
      <c r="B35" s="559"/>
      <c r="C35" s="208" t="s">
        <v>2</v>
      </c>
      <c r="D35" s="209" t="s">
        <v>18</v>
      </c>
      <c r="E35" s="210" t="s">
        <v>25</v>
      </c>
      <c r="F35" s="76">
        <v>0.67</v>
      </c>
      <c r="G35" s="71"/>
      <c r="H35" s="112"/>
      <c r="I35" s="116"/>
      <c r="J35" s="71"/>
      <c r="K35" s="109">
        <v>1</v>
      </c>
      <c r="L35" s="71"/>
      <c r="M35" s="117"/>
    </row>
    <row r="36" spans="1:13" ht="15.75" thickBot="1">
      <c r="A36" s="280"/>
      <c r="B36" s="504"/>
      <c r="C36" s="480" t="s">
        <v>2</v>
      </c>
      <c r="D36" s="235" t="s">
        <v>3</v>
      </c>
      <c r="E36" s="323" t="s">
        <v>25</v>
      </c>
      <c r="F36" s="225">
        <v>0.67</v>
      </c>
      <c r="G36" s="102"/>
      <c r="H36" s="282"/>
      <c r="I36" s="104"/>
      <c r="J36" s="102"/>
      <c r="K36" s="347">
        <v>1</v>
      </c>
      <c r="L36" s="348"/>
      <c r="M36" s="349"/>
    </row>
    <row r="37" spans="1:13" ht="28.5" customHeight="1">
      <c r="A37" s="414" t="s">
        <v>72</v>
      </c>
      <c r="B37" s="567"/>
      <c r="C37" s="598" t="s">
        <v>9</v>
      </c>
      <c r="D37" s="570" t="s">
        <v>116</v>
      </c>
      <c r="E37" s="478" t="s">
        <v>25</v>
      </c>
      <c r="F37" s="459">
        <v>1</v>
      </c>
      <c r="G37" s="460"/>
      <c r="H37" s="360"/>
      <c r="I37" s="338"/>
      <c r="J37" s="339"/>
      <c r="K37" s="339"/>
      <c r="L37" s="339"/>
      <c r="M37" s="421">
        <v>1</v>
      </c>
    </row>
    <row r="38" spans="1:13" ht="15">
      <c r="A38" s="415"/>
      <c r="B38" s="178">
        <v>1</v>
      </c>
      <c r="C38" s="204" t="s">
        <v>2</v>
      </c>
      <c r="D38" s="205" t="s">
        <v>22</v>
      </c>
      <c r="E38" s="214"/>
      <c r="F38" s="76"/>
      <c r="G38" s="207"/>
      <c r="H38" s="112"/>
      <c r="I38" s="116"/>
      <c r="J38" s="71"/>
      <c r="K38" s="71">
        <v>1</v>
      </c>
      <c r="L38" s="71"/>
      <c r="M38" s="117"/>
    </row>
    <row r="39" spans="1:13" ht="15">
      <c r="A39" s="415"/>
      <c r="B39" s="178">
        <v>1</v>
      </c>
      <c r="C39" s="204" t="s">
        <v>7</v>
      </c>
      <c r="D39" s="205" t="s">
        <v>17</v>
      </c>
      <c r="E39" s="206"/>
      <c r="F39" s="76"/>
      <c r="G39" s="207"/>
      <c r="H39" s="253"/>
      <c r="I39" s="116">
        <v>1</v>
      </c>
      <c r="J39" s="71"/>
      <c r="K39" s="71"/>
      <c r="L39" s="71"/>
      <c r="M39" s="117"/>
    </row>
    <row r="40" spans="1:13" ht="15">
      <c r="A40" s="415"/>
      <c r="B40" s="178">
        <v>1</v>
      </c>
      <c r="C40" s="204" t="s">
        <v>6</v>
      </c>
      <c r="D40" s="205" t="s">
        <v>4</v>
      </c>
      <c r="E40" s="214"/>
      <c r="F40" s="76"/>
      <c r="G40" s="207"/>
      <c r="H40" s="253"/>
      <c r="I40" s="137"/>
      <c r="J40" s="79"/>
      <c r="K40" s="79">
        <v>1</v>
      </c>
      <c r="L40" s="79"/>
      <c r="M40" s="138"/>
    </row>
    <row r="41" spans="1:13" ht="15">
      <c r="A41" s="415"/>
      <c r="B41" s="178">
        <v>1</v>
      </c>
      <c r="C41" s="204" t="s">
        <v>2</v>
      </c>
      <c r="D41" s="205" t="s">
        <v>3</v>
      </c>
      <c r="E41" s="212"/>
      <c r="F41" s="71"/>
      <c r="G41" s="207"/>
      <c r="H41" s="253"/>
      <c r="I41" s="116"/>
      <c r="J41" s="71"/>
      <c r="K41" s="71">
        <v>1</v>
      </c>
      <c r="L41" s="71"/>
      <c r="M41" s="117"/>
    </row>
    <row r="42" spans="1:13" ht="15">
      <c r="A42" s="415"/>
      <c r="B42" s="555"/>
      <c r="C42" s="208" t="s">
        <v>5</v>
      </c>
      <c r="D42" s="209" t="s">
        <v>10</v>
      </c>
      <c r="E42" s="210" t="s">
        <v>25</v>
      </c>
      <c r="F42" s="76">
        <v>0.67</v>
      </c>
      <c r="G42" s="71"/>
      <c r="H42" s="112"/>
      <c r="I42" s="116"/>
      <c r="J42" s="71"/>
      <c r="K42" s="71"/>
      <c r="L42" s="109">
        <v>1</v>
      </c>
      <c r="M42" s="117"/>
    </row>
    <row r="43" spans="1:13" ht="15">
      <c r="A43" s="416" t="s">
        <v>74</v>
      </c>
      <c r="B43" s="561"/>
      <c r="C43" s="208" t="s">
        <v>2</v>
      </c>
      <c r="D43" s="209" t="s">
        <v>3</v>
      </c>
      <c r="E43" s="210" t="s">
        <v>25</v>
      </c>
      <c r="F43" s="76">
        <v>0.67</v>
      </c>
      <c r="G43" s="71"/>
      <c r="H43" s="112"/>
      <c r="I43" s="116"/>
      <c r="J43" s="71"/>
      <c r="K43" s="109">
        <v>1</v>
      </c>
      <c r="L43" s="111"/>
      <c r="M43" s="117"/>
    </row>
    <row r="44" spans="1:13" ht="15">
      <c r="A44" s="415"/>
      <c r="B44" s="178"/>
      <c r="C44" s="208" t="s">
        <v>2</v>
      </c>
      <c r="D44" s="209" t="s">
        <v>55</v>
      </c>
      <c r="E44" s="210" t="s">
        <v>25</v>
      </c>
      <c r="F44" s="76">
        <v>0.67</v>
      </c>
      <c r="G44" s="207"/>
      <c r="H44" s="253"/>
      <c r="I44" s="116"/>
      <c r="J44" s="71"/>
      <c r="K44" s="109">
        <v>1</v>
      </c>
      <c r="L44" s="71"/>
      <c r="M44" s="117"/>
    </row>
    <row r="45" spans="1:13" ht="15">
      <c r="A45" s="415"/>
      <c r="B45" s="190"/>
      <c r="C45" s="208" t="s">
        <v>6</v>
      </c>
      <c r="D45" s="269" t="s">
        <v>114</v>
      </c>
      <c r="E45" s="210" t="s">
        <v>25</v>
      </c>
      <c r="F45" s="417"/>
      <c r="G45" s="417"/>
      <c r="H45" s="281"/>
      <c r="I45" s="200"/>
      <c r="J45" s="109">
        <v>1</v>
      </c>
      <c r="K45" s="111"/>
      <c r="L45" s="111"/>
      <c r="M45" s="325"/>
    </row>
    <row r="46" spans="1:13" ht="15">
      <c r="A46" s="415"/>
      <c r="B46" s="190">
        <v>1</v>
      </c>
      <c r="C46" s="204" t="s">
        <v>6</v>
      </c>
      <c r="D46" s="205" t="s">
        <v>20</v>
      </c>
      <c r="E46" s="206"/>
      <c r="F46" s="76"/>
      <c r="G46" s="71"/>
      <c r="H46" s="112"/>
      <c r="I46" s="116"/>
      <c r="J46" s="71">
        <v>1</v>
      </c>
      <c r="K46" s="71"/>
      <c r="L46" s="71"/>
      <c r="M46" s="117"/>
    </row>
    <row r="47" spans="1:13" ht="17.25">
      <c r="A47" s="415"/>
      <c r="B47" s="190">
        <v>1</v>
      </c>
      <c r="C47" s="204" t="s">
        <v>21</v>
      </c>
      <c r="D47" s="205" t="s">
        <v>20</v>
      </c>
      <c r="E47" s="214"/>
      <c r="F47" s="76"/>
      <c r="G47" s="207"/>
      <c r="H47" s="253"/>
      <c r="I47" s="116"/>
      <c r="J47" s="71">
        <v>1</v>
      </c>
      <c r="K47" s="72"/>
      <c r="L47" s="71"/>
      <c r="M47" s="117"/>
    </row>
    <row r="48" spans="1:13" ht="15.75" thickBot="1">
      <c r="A48" s="415"/>
      <c r="B48" s="234">
        <v>1</v>
      </c>
      <c r="C48" s="223" t="s">
        <v>6</v>
      </c>
      <c r="D48" s="279" t="s">
        <v>20</v>
      </c>
      <c r="E48" s="224"/>
      <c r="F48" s="225"/>
      <c r="G48" s="226"/>
      <c r="H48" s="254"/>
      <c r="I48" s="104"/>
      <c r="J48" s="102">
        <v>1</v>
      </c>
      <c r="K48" s="102"/>
      <c r="L48" s="102"/>
      <c r="M48" s="105"/>
    </row>
    <row r="49" spans="1:13" s="9" customFormat="1" ht="15.75" thickBot="1">
      <c r="A49" s="199"/>
      <c r="B49" s="59">
        <f>SUM(B15:B48)</f>
        <v>20.560000000000002</v>
      </c>
      <c r="C49" s="100"/>
      <c r="D49" s="174"/>
      <c r="E49" s="13" t="s">
        <v>50</v>
      </c>
      <c r="F49" s="238">
        <f>SUM(F15:F48)</f>
        <v>8.03</v>
      </c>
      <c r="G49" s="14"/>
      <c r="H49" s="14"/>
      <c r="I49" s="64" t="s">
        <v>7</v>
      </c>
      <c r="J49" s="65" t="s">
        <v>6</v>
      </c>
      <c r="K49" s="65" t="s">
        <v>2</v>
      </c>
      <c r="L49" s="89" t="s">
        <v>5</v>
      </c>
      <c r="M49" s="599" t="s">
        <v>9</v>
      </c>
    </row>
    <row r="50" spans="1:13" ht="15.75" thickBot="1">
      <c r="A50" s="198"/>
      <c r="B50" s="121"/>
      <c r="C50" s="121"/>
      <c r="D50" s="10"/>
      <c r="E50" s="621"/>
      <c r="F50" s="622" t="s">
        <v>61</v>
      </c>
      <c r="G50" s="19"/>
      <c r="H50" s="19"/>
      <c r="I50" s="651">
        <f>SUM(I15:I49)</f>
        <v>1</v>
      </c>
      <c r="J50" s="652">
        <f>SUM(J15:J48)</f>
        <v>13</v>
      </c>
      <c r="K50" s="652">
        <f>SUM(K15:K48)</f>
        <v>16</v>
      </c>
      <c r="L50" s="652">
        <f>SUM(L15:L48)</f>
        <v>3</v>
      </c>
      <c r="M50" s="653">
        <f>SUM(M15:M48)</f>
        <v>1</v>
      </c>
    </row>
    <row r="51" spans="1:13" ht="15">
      <c r="A51" s="124"/>
      <c r="B51" s="121"/>
      <c r="C51" s="121"/>
      <c r="D51" s="10"/>
      <c r="E51" s="629"/>
      <c r="F51" s="630" t="s">
        <v>58</v>
      </c>
      <c r="G51" s="6"/>
      <c r="H51" s="6"/>
      <c r="I51" s="606">
        <v>0</v>
      </c>
      <c r="J51" s="607">
        <v>3</v>
      </c>
      <c r="K51" s="607">
        <f>K20+K30+K33+K35+K36+K43+K44</f>
        <v>7</v>
      </c>
      <c r="L51" s="607">
        <f>L42</f>
        <v>1</v>
      </c>
      <c r="M51" s="608">
        <f>M37</f>
        <v>1</v>
      </c>
    </row>
    <row r="52" spans="1:13" ht="15.75" thickBot="1">
      <c r="A52" s="124"/>
      <c r="B52" s="121"/>
      <c r="C52" s="121"/>
      <c r="D52" s="10"/>
      <c r="E52" s="631"/>
      <c r="F52" s="632" t="s">
        <v>59</v>
      </c>
      <c r="G52" s="6"/>
      <c r="H52" s="6"/>
      <c r="I52" s="164">
        <f>I50-I51</f>
        <v>1</v>
      </c>
      <c r="J52" s="158">
        <f>J50-J51</f>
        <v>10</v>
      </c>
      <c r="K52" s="158">
        <f>K50-K51</f>
        <v>9</v>
      </c>
      <c r="L52" s="158">
        <f>L50-L51</f>
        <v>2</v>
      </c>
      <c r="M52" s="165">
        <f>M50-M51</f>
        <v>0</v>
      </c>
    </row>
    <row r="53" spans="1:13" ht="21" thickBot="1">
      <c r="A53" s="42" t="s">
        <v>77</v>
      </c>
      <c r="B53" s="122"/>
      <c r="C53" s="262"/>
      <c r="D53" s="262"/>
      <c r="E53" s="263"/>
      <c r="F53" s="263"/>
      <c r="G53" s="264"/>
      <c r="H53" s="264"/>
      <c r="I53" s="159"/>
      <c r="J53" s="160"/>
      <c r="K53" s="160"/>
      <c r="L53" s="160"/>
      <c r="M53" s="160"/>
    </row>
    <row r="54" spans="1:13" ht="17.25" customHeight="1" thickBot="1">
      <c r="A54" s="284" t="s">
        <v>29</v>
      </c>
      <c r="B54" s="98" t="s">
        <v>34</v>
      </c>
      <c r="C54" s="286" t="s">
        <v>0</v>
      </c>
      <c r="D54" s="82" t="s">
        <v>1</v>
      </c>
      <c r="E54" s="97" t="s">
        <v>26</v>
      </c>
      <c r="F54" s="98" t="s">
        <v>34</v>
      </c>
      <c r="G54" s="287" t="s">
        <v>38</v>
      </c>
      <c r="H54" s="15"/>
      <c r="I54" s="64" t="s">
        <v>7</v>
      </c>
      <c r="J54" s="65" t="s">
        <v>6</v>
      </c>
      <c r="K54" s="65" t="s">
        <v>2</v>
      </c>
      <c r="L54" s="89" t="s">
        <v>5</v>
      </c>
      <c r="M54" s="99" t="s">
        <v>9</v>
      </c>
    </row>
    <row r="55" spans="1:13" ht="17.25" customHeight="1" thickBot="1">
      <c r="A55" s="265"/>
      <c r="B55" s="98">
        <v>1</v>
      </c>
      <c r="C55" s="742" t="s">
        <v>5</v>
      </c>
      <c r="D55" s="424" t="s">
        <v>36</v>
      </c>
      <c r="E55" s="376"/>
      <c r="F55" s="373"/>
      <c r="G55" s="426"/>
      <c r="H55" s="527"/>
      <c r="I55" s="477"/>
      <c r="J55" s="377"/>
      <c r="K55" s="377"/>
      <c r="L55" s="377">
        <v>1</v>
      </c>
      <c r="M55" s="423"/>
    </row>
    <row r="56" spans="1:13" ht="45.75" customHeight="1">
      <c r="A56" s="745" t="s">
        <v>78</v>
      </c>
      <c r="B56" s="354">
        <v>0.7</v>
      </c>
      <c r="C56" s="355" t="s">
        <v>5</v>
      </c>
      <c r="D56" s="356" t="s">
        <v>10</v>
      </c>
      <c r="E56" s="357"/>
      <c r="F56" s="358"/>
      <c r="G56" s="359"/>
      <c r="H56" s="360"/>
      <c r="I56" s="361"/>
      <c r="J56" s="362"/>
      <c r="K56" s="362"/>
      <c r="L56" s="362">
        <v>1</v>
      </c>
      <c r="M56" s="363"/>
    </row>
    <row r="57" spans="1:13" ht="17.25" customHeight="1">
      <c r="A57" s="746"/>
      <c r="B57" s="170"/>
      <c r="C57" s="258" t="s">
        <v>6</v>
      </c>
      <c r="D57" s="209" t="s">
        <v>145</v>
      </c>
      <c r="E57" s="210" t="s">
        <v>25</v>
      </c>
      <c r="F57" s="191">
        <v>0.67</v>
      </c>
      <c r="G57" s="249"/>
      <c r="H57" s="253"/>
      <c r="I57" s="116"/>
      <c r="J57" s="109">
        <v>1</v>
      </c>
      <c r="K57" s="71"/>
      <c r="L57" s="71"/>
      <c r="M57" s="117"/>
    </row>
    <row r="58" spans="1:13" ht="17.25" customHeight="1" thickBot="1">
      <c r="A58" s="747"/>
      <c r="B58" s="261"/>
      <c r="C58" s="260" t="s">
        <v>6</v>
      </c>
      <c r="D58" s="235" t="s">
        <v>145</v>
      </c>
      <c r="E58" s="323" t="s">
        <v>25</v>
      </c>
      <c r="F58" s="251">
        <v>0.5</v>
      </c>
      <c r="G58" s="250"/>
      <c r="H58" s="254"/>
      <c r="I58" s="104"/>
      <c r="J58" s="324">
        <v>1</v>
      </c>
      <c r="K58" s="102"/>
      <c r="L58" s="102"/>
      <c r="M58" s="105"/>
    </row>
    <row r="59" spans="1:13" ht="60.75" customHeight="1">
      <c r="A59" s="745" t="s">
        <v>79</v>
      </c>
      <c r="B59" s="731">
        <v>1</v>
      </c>
      <c r="C59" s="328" t="s">
        <v>2</v>
      </c>
      <c r="D59" s="329" t="s">
        <v>22</v>
      </c>
      <c r="E59" s="344"/>
      <c r="F59" s="345"/>
      <c r="G59" s="330"/>
      <c r="H59" s="331"/>
      <c r="I59" s="332"/>
      <c r="J59" s="333"/>
      <c r="K59" s="333">
        <v>1</v>
      </c>
      <c r="L59" s="333"/>
      <c r="M59" s="334"/>
    </row>
    <row r="60" spans="1:13" ht="15" customHeight="1">
      <c r="A60" s="746"/>
      <c r="B60" s="327"/>
      <c r="C60" s="259" t="s">
        <v>5</v>
      </c>
      <c r="D60" s="209" t="s">
        <v>10</v>
      </c>
      <c r="E60" s="210" t="s">
        <v>25</v>
      </c>
      <c r="F60" s="191">
        <v>1</v>
      </c>
      <c r="G60" s="249"/>
      <c r="H60" s="253"/>
      <c r="I60" s="116"/>
      <c r="J60" s="71"/>
      <c r="K60" s="71"/>
      <c r="L60" s="109">
        <v>1</v>
      </c>
      <c r="M60" s="117"/>
    </row>
    <row r="61" spans="1:13" ht="17.25" customHeight="1">
      <c r="A61" s="746"/>
      <c r="B61" s="170">
        <v>1</v>
      </c>
      <c r="C61" s="257" t="s">
        <v>7</v>
      </c>
      <c r="D61" s="205" t="s">
        <v>45</v>
      </c>
      <c r="E61" s="204"/>
      <c r="F61" s="191"/>
      <c r="G61" s="249"/>
      <c r="H61" s="253"/>
      <c r="I61" s="116">
        <v>1</v>
      </c>
      <c r="J61" s="71"/>
      <c r="K61" s="71"/>
      <c r="L61" s="71"/>
      <c r="M61" s="117"/>
    </row>
    <row r="62" spans="1:13" ht="15" customHeight="1" thickBot="1">
      <c r="A62" s="366"/>
      <c r="B62" s="271">
        <f>SUM(B55:B61)</f>
        <v>3.7</v>
      </c>
      <c r="C62" s="272"/>
      <c r="D62" s="273"/>
      <c r="E62" s="18"/>
      <c r="F62" s="166">
        <f>SUM(F55:H61)</f>
        <v>2.17</v>
      </c>
      <c r="G62" s="11"/>
      <c r="H62" s="11"/>
      <c r="I62" s="274" t="s">
        <v>7</v>
      </c>
      <c r="J62" s="275" t="s">
        <v>6</v>
      </c>
      <c r="K62" s="276" t="s">
        <v>2</v>
      </c>
      <c r="L62" s="277" t="s">
        <v>5</v>
      </c>
      <c r="M62" s="203" t="s">
        <v>9</v>
      </c>
    </row>
    <row r="63" spans="1:13" ht="18" customHeight="1" thickBot="1" thickTop="1">
      <c r="A63" s="131"/>
      <c r="B63" s="41"/>
      <c r="C63" s="123"/>
      <c r="D63" s="41"/>
      <c r="E63" s="621"/>
      <c r="F63" s="622" t="s">
        <v>61</v>
      </c>
      <c r="G63" s="32"/>
      <c r="H63" s="32"/>
      <c r="I63" s="654">
        <f>SUM(I55:I61)</f>
        <v>1</v>
      </c>
      <c r="J63" s="655">
        <f>SUM(J55:J61)</f>
        <v>2</v>
      </c>
      <c r="K63" s="655">
        <f>SUM(K55:K61)</f>
        <v>1</v>
      </c>
      <c r="L63" s="655">
        <f>SUM(L55:L61)</f>
        <v>3</v>
      </c>
      <c r="M63" s="656">
        <f>SUM(M55:M62)</f>
        <v>0</v>
      </c>
    </row>
    <row r="64" spans="1:13" ht="18" customHeight="1" thickTop="1">
      <c r="A64" s="140"/>
      <c r="B64" s="54"/>
      <c r="C64" s="54"/>
      <c r="D64" s="10"/>
      <c r="E64" s="629"/>
      <c r="F64" s="630" t="s">
        <v>58</v>
      </c>
      <c r="G64" s="156"/>
      <c r="H64" s="156"/>
      <c r="I64" s="606">
        <f>0</f>
        <v>0</v>
      </c>
      <c r="J64" s="607">
        <v>2</v>
      </c>
      <c r="K64" s="607">
        <v>1</v>
      </c>
      <c r="L64" s="607">
        <v>1</v>
      </c>
      <c r="M64" s="608">
        <v>0</v>
      </c>
    </row>
    <row r="65" spans="1:13" ht="18" customHeight="1" thickBot="1">
      <c r="A65" s="124"/>
      <c r="B65" s="54"/>
      <c r="C65" s="121"/>
      <c r="D65" s="10"/>
      <c r="E65" s="635"/>
      <c r="F65" s="632" t="s">
        <v>59</v>
      </c>
      <c r="G65" s="6"/>
      <c r="H65" s="6"/>
      <c r="I65" s="164">
        <f>I63-I64</f>
        <v>1</v>
      </c>
      <c r="J65" s="158">
        <f>J63-J64</f>
        <v>0</v>
      </c>
      <c r="K65" s="158">
        <f>K63-K64</f>
        <v>0</v>
      </c>
      <c r="L65" s="158">
        <f>L63-L64</f>
        <v>2</v>
      </c>
      <c r="M65" s="165">
        <f>M63-M64</f>
        <v>0</v>
      </c>
    </row>
    <row r="66" spans="1:13" ht="21" thickBot="1">
      <c r="A66" s="42" t="s">
        <v>32</v>
      </c>
      <c r="B66" s="125"/>
      <c r="C66" s="126" t="s">
        <v>42</v>
      </c>
      <c r="D66" s="289"/>
      <c r="E66" s="289"/>
      <c r="F66" s="289"/>
      <c r="G66" s="289"/>
      <c r="H66" s="290"/>
      <c r="I66" s="291"/>
      <c r="J66" s="292"/>
      <c r="K66" s="292"/>
      <c r="L66" s="292"/>
      <c r="M66" s="293"/>
    </row>
    <row r="67" spans="1:13" ht="15.75" thickBot="1">
      <c r="A67" s="34" t="s">
        <v>29</v>
      </c>
      <c r="B67" s="368" t="s">
        <v>34</v>
      </c>
      <c r="C67" s="369" t="s">
        <v>0</v>
      </c>
      <c r="D67" s="369" t="s">
        <v>1</v>
      </c>
      <c r="E67" s="370" t="s">
        <v>26</v>
      </c>
      <c r="F67" s="371" t="s">
        <v>34</v>
      </c>
      <c r="G67" s="23" t="s">
        <v>38</v>
      </c>
      <c r="H67" s="22"/>
      <c r="I67" s="64" t="s">
        <v>7</v>
      </c>
      <c r="J67" s="65" t="s">
        <v>6</v>
      </c>
      <c r="K67" s="65" t="s">
        <v>2</v>
      </c>
      <c r="L67" s="89" t="s">
        <v>5</v>
      </c>
      <c r="M67" s="130" t="s">
        <v>9</v>
      </c>
    </row>
    <row r="68" spans="1:13" ht="15.75" thickBot="1">
      <c r="A68" s="98"/>
      <c r="B68" s="64">
        <v>1</v>
      </c>
      <c r="C68" s="376" t="s">
        <v>5</v>
      </c>
      <c r="D68" s="424" t="s">
        <v>36</v>
      </c>
      <c r="E68" s="376"/>
      <c r="F68" s="373"/>
      <c r="G68" s="377"/>
      <c r="H68" s="530"/>
      <c r="I68" s="477"/>
      <c r="J68" s="377"/>
      <c r="K68" s="377"/>
      <c r="L68" s="377">
        <v>1</v>
      </c>
      <c r="M68" s="423"/>
    </row>
    <row r="69" spans="1:13" ht="15.75" thickBot="1">
      <c r="A69" s="422" t="s">
        <v>81</v>
      </c>
      <c r="B69" s="64">
        <v>1</v>
      </c>
      <c r="C69" s="374" t="s">
        <v>2</v>
      </c>
      <c r="D69" s="375" t="s">
        <v>12</v>
      </c>
      <c r="E69" s="376"/>
      <c r="F69" s="373"/>
      <c r="G69" s="377"/>
      <c r="H69" s="530"/>
      <c r="I69" s="477"/>
      <c r="J69" s="377"/>
      <c r="K69" s="377">
        <v>1</v>
      </c>
      <c r="L69" s="377"/>
      <c r="M69" s="423"/>
    </row>
    <row r="70" spans="1:13" ht="15">
      <c r="A70" s="380" t="s">
        <v>82</v>
      </c>
      <c r="B70" s="141">
        <v>1</v>
      </c>
      <c r="C70" s="219" t="s">
        <v>2</v>
      </c>
      <c r="D70" s="267" t="s">
        <v>12</v>
      </c>
      <c r="E70" s="221"/>
      <c r="F70" s="142"/>
      <c r="G70" s="114"/>
      <c r="H70" s="256"/>
      <c r="I70" s="113"/>
      <c r="J70" s="114"/>
      <c r="K70" s="114">
        <v>1</v>
      </c>
      <c r="L70" s="114"/>
      <c r="M70" s="115"/>
    </row>
    <row r="71" spans="1:13" ht="15">
      <c r="A71" s="197"/>
      <c r="B71" s="190"/>
      <c r="C71" s="297" t="s">
        <v>2</v>
      </c>
      <c r="D71" s="209" t="s">
        <v>3</v>
      </c>
      <c r="E71" s="210" t="s">
        <v>25</v>
      </c>
      <c r="F71" s="76">
        <v>0.5</v>
      </c>
      <c r="G71" s="71"/>
      <c r="H71" s="112"/>
      <c r="I71" s="116"/>
      <c r="J71" s="71"/>
      <c r="K71" s="109">
        <v>1</v>
      </c>
      <c r="L71" s="71"/>
      <c r="M71" s="117"/>
    </row>
    <row r="72" spans="1:13" ht="15.75" thickBot="1">
      <c r="A72" s="302"/>
      <c r="B72" s="234"/>
      <c r="C72" s="379" t="s">
        <v>2</v>
      </c>
      <c r="D72" s="235" t="s">
        <v>3</v>
      </c>
      <c r="E72" s="323" t="s">
        <v>25</v>
      </c>
      <c r="F72" s="225">
        <v>0.5</v>
      </c>
      <c r="G72" s="102"/>
      <c r="H72" s="282"/>
      <c r="I72" s="104"/>
      <c r="J72" s="102"/>
      <c r="K72" s="324">
        <v>1</v>
      </c>
      <c r="L72" s="102"/>
      <c r="M72" s="105"/>
    </row>
    <row r="73" spans="1:13" ht="15">
      <c r="A73" s="378" t="s">
        <v>83</v>
      </c>
      <c r="B73" s="141">
        <v>1</v>
      </c>
      <c r="C73" s="219" t="s">
        <v>5</v>
      </c>
      <c r="D73" s="267" t="s">
        <v>10</v>
      </c>
      <c r="E73" s="221"/>
      <c r="F73" s="142"/>
      <c r="G73" s="114"/>
      <c r="H73" s="256"/>
      <c r="I73" s="113"/>
      <c r="J73" s="114"/>
      <c r="K73" s="114"/>
      <c r="L73" s="114">
        <v>1</v>
      </c>
      <c r="M73" s="115"/>
    </row>
    <row r="74" spans="1:13" ht="15">
      <c r="A74" s="300" t="s">
        <v>14</v>
      </c>
      <c r="B74" s="190">
        <v>1</v>
      </c>
      <c r="C74" s="204" t="s">
        <v>7</v>
      </c>
      <c r="D74" s="298" t="s">
        <v>19</v>
      </c>
      <c r="E74" s="212"/>
      <c r="F74" s="299"/>
      <c r="G74" s="71"/>
      <c r="H74" s="112"/>
      <c r="I74" s="116">
        <v>1</v>
      </c>
      <c r="J74" s="71"/>
      <c r="K74" s="71"/>
      <c r="L74" s="71"/>
      <c r="M74" s="117"/>
    </row>
    <row r="75" spans="1:13" ht="15.75" thickBot="1">
      <c r="A75" s="301"/>
      <c r="B75" s="234">
        <v>1</v>
      </c>
      <c r="C75" s="223" t="s">
        <v>7</v>
      </c>
      <c r="D75" s="381" t="s">
        <v>19</v>
      </c>
      <c r="E75" s="244"/>
      <c r="F75" s="382"/>
      <c r="G75" s="102"/>
      <c r="H75" s="282"/>
      <c r="I75" s="104">
        <v>1</v>
      </c>
      <c r="J75" s="102"/>
      <c r="K75" s="102"/>
      <c r="L75" s="102"/>
      <c r="M75" s="105"/>
    </row>
    <row r="76" spans="1:13" ht="15">
      <c r="A76" s="384" t="s">
        <v>84</v>
      </c>
      <c r="B76" s="141">
        <v>1</v>
      </c>
      <c r="C76" s="219" t="s">
        <v>2</v>
      </c>
      <c r="D76" s="267" t="s">
        <v>3</v>
      </c>
      <c r="E76" s="221"/>
      <c r="F76" s="142"/>
      <c r="G76" s="114"/>
      <c r="H76" s="256"/>
      <c r="I76" s="575"/>
      <c r="J76" s="385"/>
      <c r="K76" s="114">
        <v>1</v>
      </c>
      <c r="L76" s="114"/>
      <c r="M76" s="115"/>
    </row>
    <row r="77" spans="1:13" ht="15">
      <c r="A77" s="197"/>
      <c r="B77" s="190"/>
      <c r="C77" s="266" t="s">
        <v>2</v>
      </c>
      <c r="D77" s="269" t="s">
        <v>40</v>
      </c>
      <c r="E77" s="210" t="s">
        <v>25</v>
      </c>
      <c r="F77" s="76">
        <v>0.5</v>
      </c>
      <c r="G77" s="71"/>
      <c r="H77" s="112"/>
      <c r="I77" s="116"/>
      <c r="J77" s="71"/>
      <c r="K77" s="109">
        <v>1</v>
      </c>
      <c r="L77" s="71"/>
      <c r="M77" s="117"/>
    </row>
    <row r="78" spans="1:13" ht="15.75" thickBot="1">
      <c r="A78" s="302"/>
      <c r="B78" s="386"/>
      <c r="C78" s="387"/>
      <c r="D78" s="388"/>
      <c r="E78" s="389"/>
      <c r="F78" s="390"/>
      <c r="G78" s="326"/>
      <c r="H78" s="572"/>
      <c r="I78" s="541"/>
      <c r="J78" s="326"/>
      <c r="K78" s="326"/>
      <c r="L78" s="326"/>
      <c r="M78" s="400"/>
    </row>
    <row r="79" spans="1:13" ht="15">
      <c r="A79" s="378" t="s">
        <v>85</v>
      </c>
      <c r="B79" s="185">
        <v>1</v>
      </c>
      <c r="C79" s="391" t="s">
        <v>5</v>
      </c>
      <c r="D79" s="392" t="s">
        <v>10</v>
      </c>
      <c r="E79" s="391"/>
      <c r="F79" s="393"/>
      <c r="G79" s="295"/>
      <c r="H79" s="472"/>
      <c r="I79" s="294"/>
      <c r="J79" s="295"/>
      <c r="K79" s="114"/>
      <c r="L79" s="114">
        <v>1</v>
      </c>
      <c r="M79" s="115"/>
    </row>
    <row r="80" spans="1:13" ht="15">
      <c r="A80" s="176"/>
      <c r="B80" s="190">
        <v>1</v>
      </c>
      <c r="C80" s="204" t="s">
        <v>7</v>
      </c>
      <c r="D80" s="205" t="s">
        <v>27</v>
      </c>
      <c r="E80" s="214"/>
      <c r="F80" s="76"/>
      <c r="G80" s="71"/>
      <c r="H80" s="112"/>
      <c r="I80" s="576">
        <v>1</v>
      </c>
      <c r="J80" s="87"/>
      <c r="K80" s="70"/>
      <c r="L80" s="70"/>
      <c r="M80" s="193"/>
    </row>
    <row r="81" spans="1:13" ht="15.75" thickBot="1">
      <c r="A81" s="305"/>
      <c r="B81" s="401"/>
      <c r="C81" s="394"/>
      <c r="D81" s="395"/>
      <c r="E81" s="396"/>
      <c r="F81" s="397"/>
      <c r="G81" s="398"/>
      <c r="H81" s="574"/>
      <c r="I81" s="577"/>
      <c r="J81" s="399"/>
      <c r="K81" s="78"/>
      <c r="L81" s="78"/>
      <c r="M81" s="136"/>
    </row>
    <row r="82" spans="1:13" ht="26.25">
      <c r="A82" s="341" t="s">
        <v>86</v>
      </c>
      <c r="B82" s="141"/>
      <c r="C82" s="598" t="s">
        <v>2</v>
      </c>
      <c r="D82" s="605" t="s">
        <v>117</v>
      </c>
      <c r="E82" s="408" t="s">
        <v>25</v>
      </c>
      <c r="F82" s="409">
        <v>1</v>
      </c>
      <c r="G82" s="410"/>
      <c r="H82" s="337"/>
      <c r="I82" s="338"/>
      <c r="J82" s="339"/>
      <c r="K82" s="411">
        <v>1</v>
      </c>
      <c r="L82" s="604"/>
      <c r="M82" s="340"/>
    </row>
    <row r="83" spans="1:13" ht="15">
      <c r="A83" s="342"/>
      <c r="B83" s="383"/>
      <c r="C83" s="588"/>
      <c r="D83" s="589"/>
      <c r="E83" s="590"/>
      <c r="F83" s="591"/>
      <c r="G83" s="592"/>
      <c r="H83" s="593"/>
      <c r="I83" s="594"/>
      <c r="J83" s="595"/>
      <c r="K83" s="595"/>
      <c r="L83" s="595"/>
      <c r="M83" s="334"/>
    </row>
    <row r="84" spans="1:13" ht="15.75" thickBot="1">
      <c r="A84" s="302"/>
      <c r="B84" s="401"/>
      <c r="C84" s="470" t="s">
        <v>2</v>
      </c>
      <c r="D84" s="404" t="s">
        <v>8</v>
      </c>
      <c r="E84" s="405" t="s">
        <v>25</v>
      </c>
      <c r="F84" s="397">
        <v>0.67</v>
      </c>
      <c r="G84" s="398"/>
      <c r="H84" s="574"/>
      <c r="I84" s="578"/>
      <c r="J84" s="398"/>
      <c r="K84" s="406">
        <v>1</v>
      </c>
      <c r="L84" s="398"/>
      <c r="M84" s="413"/>
    </row>
    <row r="85" spans="1:13" ht="26.25">
      <c r="A85" s="341" t="s">
        <v>97</v>
      </c>
      <c r="B85" s="141">
        <v>1</v>
      </c>
      <c r="C85" s="219" t="s">
        <v>2</v>
      </c>
      <c r="D85" s="267" t="s">
        <v>41</v>
      </c>
      <c r="E85" s="221"/>
      <c r="F85" s="142"/>
      <c r="G85" s="114"/>
      <c r="H85" s="256"/>
      <c r="I85" s="113"/>
      <c r="J85" s="114"/>
      <c r="K85" s="114">
        <v>1</v>
      </c>
      <c r="L85" s="114"/>
      <c r="M85" s="115"/>
    </row>
    <row r="86" spans="1:13" ht="15.75" thickBot="1">
      <c r="A86" s="247"/>
      <c r="B86" s="234">
        <v>1</v>
      </c>
      <c r="C86" s="223" t="s">
        <v>6</v>
      </c>
      <c r="D86" s="279" t="s">
        <v>146</v>
      </c>
      <c r="E86" s="224"/>
      <c r="F86" s="225"/>
      <c r="G86" s="102"/>
      <c r="H86" s="282"/>
      <c r="I86" s="739"/>
      <c r="J86" s="740">
        <v>1</v>
      </c>
      <c r="K86" s="78"/>
      <c r="L86" s="390"/>
      <c r="M86" s="741"/>
    </row>
    <row r="87" spans="1:13" ht="15.75" thickBot="1">
      <c r="A87" s="54"/>
      <c r="B87" s="738">
        <f>SUM(B68:B84)</f>
        <v>9</v>
      </c>
      <c r="C87" s="16"/>
      <c r="D87" s="21"/>
      <c r="E87" s="306"/>
      <c r="F87" s="307"/>
      <c r="G87" s="22"/>
      <c r="H87" s="22"/>
      <c r="I87" s="274" t="s">
        <v>7</v>
      </c>
      <c r="J87" s="275" t="s">
        <v>6</v>
      </c>
      <c r="K87" s="275" t="s">
        <v>2</v>
      </c>
      <c r="L87" s="308" t="s">
        <v>5</v>
      </c>
      <c r="M87" s="242" t="s">
        <v>9</v>
      </c>
    </row>
    <row r="88" spans="1:13" ht="16.5" thickBot="1" thickTop="1">
      <c r="A88" s="412"/>
      <c r="B88" s="47"/>
      <c r="C88" s="41"/>
      <c r="D88" s="48"/>
      <c r="E88" s="621"/>
      <c r="F88" s="622" t="s">
        <v>61</v>
      </c>
      <c r="G88" s="35"/>
      <c r="H88" s="35"/>
      <c r="I88" s="657">
        <f>SUM(I68:I87)</f>
        <v>3</v>
      </c>
      <c r="J88" s="658">
        <f>SUM(J68:J87)</f>
        <v>1</v>
      </c>
      <c r="K88" s="658">
        <f>SUM(K68:K87)</f>
        <v>9</v>
      </c>
      <c r="L88" s="658">
        <f>SUM(L68:L87)</f>
        <v>3</v>
      </c>
      <c r="M88" s="661">
        <f>SUM(M68:M87)</f>
        <v>0</v>
      </c>
    </row>
    <row r="89" spans="1:13" ht="15.75" thickTop="1">
      <c r="A89" s="128"/>
      <c r="B89" s="54"/>
      <c r="C89" s="10"/>
      <c r="D89" s="129"/>
      <c r="E89" s="633"/>
      <c r="F89" s="634" t="s">
        <v>58</v>
      </c>
      <c r="G89" s="11"/>
      <c r="H89" s="11"/>
      <c r="I89" s="636">
        <v>0</v>
      </c>
      <c r="J89" s="637">
        <v>0</v>
      </c>
      <c r="K89" s="638">
        <v>5</v>
      </c>
      <c r="L89" s="637">
        <f>L82</f>
        <v>0</v>
      </c>
      <c r="M89" s="639">
        <v>0</v>
      </c>
    </row>
    <row r="90" spans="1:13" ht="15.75" thickBot="1">
      <c r="A90" s="128"/>
      <c r="B90" s="54"/>
      <c r="C90" s="10"/>
      <c r="D90" s="129"/>
      <c r="E90" s="631"/>
      <c r="F90" s="632" t="s">
        <v>59</v>
      </c>
      <c r="G90" s="11"/>
      <c r="H90" s="11"/>
      <c r="I90" s="162">
        <f>I88-I89</f>
        <v>3</v>
      </c>
      <c r="J90" s="163">
        <f>J88-J89</f>
        <v>1</v>
      </c>
      <c r="K90" s="600">
        <f>K88-K89</f>
        <v>4</v>
      </c>
      <c r="L90" s="163">
        <f>L88-L89</f>
        <v>3</v>
      </c>
      <c r="M90" s="601">
        <f>M88-M89</f>
        <v>0</v>
      </c>
    </row>
    <row r="91" spans="1:13" s="9" customFormat="1" ht="21" thickBot="1">
      <c r="A91" s="42" t="s">
        <v>43</v>
      </c>
      <c r="B91" s="309"/>
      <c r="C91" s="310"/>
      <c r="D91" s="310"/>
      <c r="E91" s="310"/>
      <c r="F91" s="311"/>
      <c r="G91" s="310"/>
      <c r="H91" s="310"/>
      <c r="I91" s="291"/>
      <c r="J91" s="292"/>
      <c r="K91" s="292"/>
      <c r="L91" s="292"/>
      <c r="M91" s="293"/>
    </row>
    <row r="92" spans="1:13" s="9" customFormat="1" ht="15.75" thickBot="1">
      <c r="A92" s="34" t="s">
        <v>29</v>
      </c>
      <c r="B92" s="25" t="s">
        <v>34</v>
      </c>
      <c r="C92" s="13" t="s">
        <v>0</v>
      </c>
      <c r="D92" s="13" t="s">
        <v>1</v>
      </c>
      <c r="E92" s="68" t="s">
        <v>26</v>
      </c>
      <c r="F92" s="26" t="s">
        <v>34</v>
      </c>
      <c r="G92" s="218" t="s">
        <v>38</v>
      </c>
      <c r="H92" s="11"/>
      <c r="I92" s="239" t="s">
        <v>7</v>
      </c>
      <c r="J92" s="240" t="s">
        <v>6</v>
      </c>
      <c r="K92" s="240" t="s">
        <v>2</v>
      </c>
      <c r="L92" s="241" t="s">
        <v>5</v>
      </c>
      <c r="M92" s="203" t="s">
        <v>9</v>
      </c>
    </row>
    <row r="93" spans="1:13" s="9" customFormat="1" ht="15.75" thickBot="1">
      <c r="A93" s="120"/>
      <c r="B93" s="64">
        <v>1</v>
      </c>
      <c r="C93" s="374" t="s">
        <v>5</v>
      </c>
      <c r="D93" s="424" t="s">
        <v>36</v>
      </c>
      <c r="E93" s="425"/>
      <c r="F93" s="373"/>
      <c r="G93" s="426"/>
      <c r="H93" s="527"/>
      <c r="I93" s="477"/>
      <c r="J93" s="377"/>
      <c r="K93" s="377"/>
      <c r="L93" s="377">
        <v>1</v>
      </c>
      <c r="M93" s="423"/>
    </row>
    <row r="94" spans="1:13" s="9" customFormat="1" ht="15">
      <c r="A94" s="384" t="s">
        <v>87</v>
      </c>
      <c r="B94" s="141"/>
      <c r="C94" s="428" t="s">
        <v>2</v>
      </c>
      <c r="D94" s="402" t="s">
        <v>3</v>
      </c>
      <c r="E94" s="429" t="s">
        <v>25</v>
      </c>
      <c r="F94" s="142">
        <v>0.5</v>
      </c>
      <c r="G94" s="222"/>
      <c r="H94" s="252"/>
      <c r="I94" s="113"/>
      <c r="J94" s="114"/>
      <c r="K94" s="403">
        <v>1</v>
      </c>
      <c r="L94" s="227"/>
      <c r="M94" s="115"/>
    </row>
    <row r="95" spans="1:13" s="9" customFormat="1" ht="15.75" thickBot="1">
      <c r="A95" s="430" t="s">
        <v>67</v>
      </c>
      <c r="B95" s="234">
        <v>1</v>
      </c>
      <c r="C95" s="223" t="s">
        <v>6</v>
      </c>
      <c r="D95" s="279" t="s">
        <v>4</v>
      </c>
      <c r="E95" s="319"/>
      <c r="F95" s="225"/>
      <c r="G95" s="226"/>
      <c r="H95" s="254"/>
      <c r="I95" s="104"/>
      <c r="J95" s="102">
        <v>1</v>
      </c>
      <c r="K95" s="102"/>
      <c r="L95" s="102"/>
      <c r="M95" s="105"/>
    </row>
    <row r="96" spans="1:13" s="9" customFormat="1" ht="15">
      <c r="A96" s="384" t="s">
        <v>88</v>
      </c>
      <c r="B96" s="141"/>
      <c r="C96" s="219"/>
      <c r="D96" s="267"/>
      <c r="E96" s="304"/>
      <c r="F96" s="142"/>
      <c r="G96" s="222"/>
      <c r="H96" s="252"/>
      <c r="I96" s="113"/>
      <c r="J96" s="114"/>
      <c r="K96" s="114"/>
      <c r="L96" s="114"/>
      <c r="M96" s="115"/>
    </row>
    <row r="97" spans="1:13" s="9" customFormat="1" ht="15.75" thickBot="1">
      <c r="A97" s="431" t="s">
        <v>136</v>
      </c>
      <c r="B97" s="401"/>
      <c r="C97" s="432" t="s">
        <v>6</v>
      </c>
      <c r="D97" s="235" t="s">
        <v>4</v>
      </c>
      <c r="E97" s="323" t="s">
        <v>25</v>
      </c>
      <c r="F97" s="225">
        <v>0.5</v>
      </c>
      <c r="G97" s="226"/>
      <c r="H97" s="254"/>
      <c r="I97" s="104"/>
      <c r="J97" s="324">
        <v>1</v>
      </c>
      <c r="K97" s="102"/>
      <c r="L97" s="102"/>
      <c r="M97" s="105"/>
    </row>
    <row r="98" spans="1:13" s="9" customFormat="1" ht="15.75" thickBot="1">
      <c r="A98" s="433" t="s">
        <v>89</v>
      </c>
      <c r="B98" s="64"/>
      <c r="C98" s="434" t="s">
        <v>2</v>
      </c>
      <c r="D98" s="435" t="s">
        <v>3</v>
      </c>
      <c r="E98" s="436" t="s">
        <v>25</v>
      </c>
      <c r="F98" s="373">
        <v>0.5</v>
      </c>
      <c r="G98" s="426"/>
      <c r="H98" s="527"/>
      <c r="I98" s="477"/>
      <c r="J98" s="377"/>
      <c r="K98" s="437">
        <v>1</v>
      </c>
      <c r="L98" s="377"/>
      <c r="M98" s="423"/>
    </row>
    <row r="99" spans="1:13" s="9" customFormat="1" ht="15">
      <c r="A99" s="380" t="s">
        <v>90</v>
      </c>
      <c r="B99" s="178">
        <v>1</v>
      </c>
      <c r="C99" s="204" t="s">
        <v>2</v>
      </c>
      <c r="D99" s="205" t="s">
        <v>22</v>
      </c>
      <c r="E99" s="214"/>
      <c r="F99" s="76"/>
      <c r="G99" s="207"/>
      <c r="H99" s="253"/>
      <c r="I99" s="116"/>
      <c r="J99" s="71"/>
      <c r="K99" s="71">
        <v>1</v>
      </c>
      <c r="L99" s="71"/>
      <c r="M99" s="117"/>
    </row>
    <row r="100" spans="1:13" s="9" customFormat="1" ht="15">
      <c r="A100" s="660"/>
      <c r="B100" s="189">
        <v>1</v>
      </c>
      <c r="C100" s="278" t="s">
        <v>2</v>
      </c>
      <c r="D100" s="725" t="s">
        <v>18</v>
      </c>
      <c r="E100" s="427"/>
      <c r="F100" s="182"/>
      <c r="G100" s="285"/>
      <c r="H100" s="283"/>
      <c r="I100" s="171"/>
      <c r="J100" s="172"/>
      <c r="K100" s="172">
        <v>1</v>
      </c>
      <c r="L100" s="172"/>
      <c r="M100" s="173"/>
    </row>
    <row r="101" spans="1:13" s="9" customFormat="1" ht="15.75" thickBot="1">
      <c r="A101" s="197" t="s">
        <v>137</v>
      </c>
      <c r="B101" s="234">
        <v>1</v>
      </c>
      <c r="C101" s="223" t="s">
        <v>6</v>
      </c>
      <c r="D101" s="279" t="s">
        <v>145</v>
      </c>
      <c r="E101" s="438"/>
      <c r="F101" s="225"/>
      <c r="G101" s="226"/>
      <c r="H101" s="254"/>
      <c r="I101" s="104"/>
      <c r="J101" s="102">
        <v>1</v>
      </c>
      <c r="K101" s="102"/>
      <c r="L101" s="102"/>
      <c r="M101" s="105"/>
    </row>
    <row r="102" spans="1:13" s="9" customFormat="1" ht="18" thickBot="1">
      <c r="A102" s="302"/>
      <c r="B102" s="312">
        <f>SUM(B92:B101)</f>
        <v>5</v>
      </c>
      <c r="C102" s="313"/>
      <c r="D102" s="314"/>
      <c r="E102" s="8"/>
      <c r="F102" s="166">
        <f>SUM(F93:F101)</f>
        <v>1.5</v>
      </c>
      <c r="G102" s="22"/>
      <c r="H102" s="22"/>
      <c r="I102" s="579" t="s">
        <v>7</v>
      </c>
      <c r="J102" s="580" t="s">
        <v>6</v>
      </c>
      <c r="K102" s="580" t="s">
        <v>2</v>
      </c>
      <c r="L102" s="581" t="s">
        <v>5</v>
      </c>
      <c r="M102" s="130" t="s">
        <v>9</v>
      </c>
    </row>
    <row r="103" spans="1:13" s="9" customFormat="1" ht="18">
      <c r="A103" s="131"/>
      <c r="B103" s="52"/>
      <c r="C103" s="10"/>
      <c r="D103" s="132"/>
      <c r="E103" s="621"/>
      <c r="F103" s="622" t="s">
        <v>61</v>
      </c>
      <c r="G103" s="11"/>
      <c r="H103" s="30"/>
      <c r="I103" s="657">
        <f>SUM(I93:I101)</f>
        <v>0</v>
      </c>
      <c r="J103" s="658">
        <f>SUM(J93:J101)</f>
        <v>3</v>
      </c>
      <c r="K103" s="658">
        <f>SUM(K93:K101)</f>
        <v>4</v>
      </c>
      <c r="L103" s="658">
        <f>SUM(L92:L101)</f>
        <v>1</v>
      </c>
      <c r="M103" s="659">
        <f>SUM(M92:M101)</f>
        <v>0</v>
      </c>
    </row>
    <row r="104" spans="1:13" s="9" customFormat="1" ht="18">
      <c r="A104" s="131"/>
      <c r="B104" s="52"/>
      <c r="C104" s="10"/>
      <c r="D104" s="132"/>
      <c r="E104" s="629"/>
      <c r="F104" s="630" t="s">
        <v>58</v>
      </c>
      <c r="G104" s="11"/>
      <c r="H104" s="11"/>
      <c r="I104" s="640">
        <v>0</v>
      </c>
      <c r="J104" s="641">
        <v>1</v>
      </c>
      <c r="K104" s="642">
        <v>2</v>
      </c>
      <c r="L104" s="641">
        <v>0</v>
      </c>
      <c r="M104" s="643">
        <v>0</v>
      </c>
    </row>
    <row r="105" spans="1:13" s="9" customFormat="1" ht="18" thickBot="1">
      <c r="A105" s="131"/>
      <c r="B105" s="52"/>
      <c r="C105" s="10"/>
      <c r="D105" s="132"/>
      <c r="E105" s="631"/>
      <c r="F105" s="632" t="s">
        <v>59</v>
      </c>
      <c r="G105" s="11"/>
      <c r="H105" s="11"/>
      <c r="I105" s="162">
        <f>I103-I104</f>
        <v>0</v>
      </c>
      <c r="J105" s="163">
        <f>J103-J104</f>
        <v>2</v>
      </c>
      <c r="K105" s="163">
        <f>K103-K104</f>
        <v>2</v>
      </c>
      <c r="L105" s="163">
        <f>L103-L104</f>
        <v>1</v>
      </c>
      <c r="M105" s="600">
        <f>M103-M104</f>
        <v>0</v>
      </c>
    </row>
    <row r="106" spans="1:13" ht="21" thickBot="1">
      <c r="A106" s="42" t="s">
        <v>98</v>
      </c>
      <c r="B106" s="43"/>
      <c r="C106" s="44"/>
      <c r="D106" s="45"/>
      <c r="E106" s="46"/>
      <c r="F106" s="317"/>
      <c r="G106" s="318"/>
      <c r="H106" s="318"/>
      <c r="I106" s="291"/>
      <c r="J106" s="292"/>
      <c r="K106" s="292"/>
      <c r="L106" s="292"/>
      <c r="M106" s="293"/>
    </row>
    <row r="107" spans="1:13" ht="15.75" thickBot="1">
      <c r="A107" s="34" t="s">
        <v>29</v>
      </c>
      <c r="B107" s="25" t="s">
        <v>34</v>
      </c>
      <c r="C107" s="13" t="s">
        <v>0</v>
      </c>
      <c r="D107" s="13" t="s">
        <v>1</v>
      </c>
      <c r="E107" s="68" t="s">
        <v>26</v>
      </c>
      <c r="F107" s="26" t="s">
        <v>34</v>
      </c>
      <c r="G107" s="218" t="s">
        <v>38</v>
      </c>
      <c r="H107" s="11"/>
      <c r="I107" s="239" t="s">
        <v>7</v>
      </c>
      <c r="J107" s="240" t="s">
        <v>6</v>
      </c>
      <c r="K107" s="240" t="s">
        <v>2</v>
      </c>
      <c r="L107" s="241" t="s">
        <v>5</v>
      </c>
      <c r="M107" s="53" t="s">
        <v>9</v>
      </c>
    </row>
    <row r="108" spans="1:13" ht="15.75" thickBot="1">
      <c r="A108" s="439"/>
      <c r="B108" s="64">
        <v>1</v>
      </c>
      <c r="C108" s="374" t="s">
        <v>9</v>
      </c>
      <c r="D108" s="424" t="s">
        <v>36</v>
      </c>
      <c r="E108" s="425"/>
      <c r="F108" s="373"/>
      <c r="G108" s="426"/>
      <c r="H108" s="527"/>
      <c r="I108" s="477"/>
      <c r="J108" s="377"/>
      <c r="K108" s="377"/>
      <c r="L108" s="377"/>
      <c r="M108" s="423">
        <v>1</v>
      </c>
    </row>
    <row r="109" spans="1:13" ht="15">
      <c r="A109" s="380" t="s">
        <v>138</v>
      </c>
      <c r="B109" s="141">
        <v>1</v>
      </c>
      <c r="C109" s="231" t="s">
        <v>5</v>
      </c>
      <c r="D109" s="267" t="s">
        <v>16</v>
      </c>
      <c r="E109" s="316"/>
      <c r="F109" s="142"/>
      <c r="G109" s="222"/>
      <c r="H109" s="252"/>
      <c r="I109" s="113"/>
      <c r="J109" s="114"/>
      <c r="K109" s="114"/>
      <c r="L109" s="114">
        <v>1</v>
      </c>
      <c r="M109" s="115"/>
    </row>
    <row r="110" spans="1:13" ht="15.75" thickBot="1">
      <c r="A110" s="440" t="s">
        <v>91</v>
      </c>
      <c r="B110" s="234">
        <v>1</v>
      </c>
      <c r="C110" s="223" t="s">
        <v>2</v>
      </c>
      <c r="D110" s="279" t="s">
        <v>23</v>
      </c>
      <c r="E110" s="319"/>
      <c r="F110" s="225"/>
      <c r="G110" s="226"/>
      <c r="H110" s="254"/>
      <c r="I110" s="104"/>
      <c r="J110" s="102"/>
      <c r="K110" s="102">
        <v>1</v>
      </c>
      <c r="L110" s="102"/>
      <c r="M110" s="105"/>
    </row>
    <row r="111" spans="1:13" ht="15">
      <c r="A111" s="441" t="s">
        <v>92</v>
      </c>
      <c r="B111" s="141">
        <v>1</v>
      </c>
      <c r="C111" s="219" t="s">
        <v>9</v>
      </c>
      <c r="D111" s="267" t="s">
        <v>10</v>
      </c>
      <c r="E111" s="316"/>
      <c r="F111" s="142"/>
      <c r="G111" s="222"/>
      <c r="H111" s="252"/>
      <c r="I111" s="113"/>
      <c r="J111" s="114"/>
      <c r="K111" s="114"/>
      <c r="L111" s="114"/>
      <c r="M111" s="115">
        <v>1</v>
      </c>
    </row>
    <row r="112" spans="1:13" ht="15.75" thickBot="1">
      <c r="A112" s="442"/>
      <c r="B112" s="401"/>
      <c r="C112" s="432" t="s">
        <v>2</v>
      </c>
      <c r="D112" s="235" t="s">
        <v>3</v>
      </c>
      <c r="E112" s="323" t="s">
        <v>25</v>
      </c>
      <c r="F112" s="225">
        <v>0.67</v>
      </c>
      <c r="G112" s="226"/>
      <c r="H112" s="254"/>
      <c r="I112" s="104"/>
      <c r="J112" s="102"/>
      <c r="K112" s="324">
        <v>1</v>
      </c>
      <c r="L112" s="102"/>
      <c r="M112" s="105"/>
    </row>
    <row r="113" spans="1:13" ht="15">
      <c r="A113" s="380" t="s">
        <v>93</v>
      </c>
      <c r="B113" s="141"/>
      <c r="C113" s="231"/>
      <c r="D113" s="267"/>
      <c r="E113" s="316"/>
      <c r="F113" s="142"/>
      <c r="G113" s="222"/>
      <c r="H113" s="252"/>
      <c r="I113" s="113"/>
      <c r="J113" s="114"/>
      <c r="K113" s="114"/>
      <c r="L113" s="114"/>
      <c r="M113" s="115"/>
    </row>
    <row r="114" spans="1:13" ht="15">
      <c r="A114" s="448"/>
      <c r="B114" s="189">
        <v>1</v>
      </c>
      <c r="C114" s="278" t="s">
        <v>6</v>
      </c>
      <c r="D114" s="445" t="s">
        <v>60</v>
      </c>
      <c r="E114" s="427"/>
      <c r="F114" s="446"/>
      <c r="G114" s="285"/>
      <c r="H114" s="283"/>
      <c r="I114" s="171"/>
      <c r="J114" s="172">
        <v>1</v>
      </c>
      <c r="K114" s="172"/>
      <c r="L114" s="172"/>
      <c r="M114" s="173"/>
    </row>
    <row r="115" spans="1:13" ht="15.75" thickBot="1">
      <c r="A115" s="247"/>
      <c r="B115" s="234"/>
      <c r="C115" s="387" t="s">
        <v>2</v>
      </c>
      <c r="D115" s="447" t="s">
        <v>3</v>
      </c>
      <c r="E115" s="323" t="s">
        <v>25</v>
      </c>
      <c r="F115" s="225">
        <v>0.5</v>
      </c>
      <c r="G115" s="226"/>
      <c r="H115" s="254"/>
      <c r="I115" s="104"/>
      <c r="J115" s="102"/>
      <c r="K115" s="324">
        <v>1</v>
      </c>
      <c r="L115" s="102"/>
      <c r="M115" s="105"/>
    </row>
    <row r="116" spans="1:13" ht="15">
      <c r="A116" s="197" t="s">
        <v>94</v>
      </c>
      <c r="B116" s="141">
        <v>1</v>
      </c>
      <c r="C116" s="219" t="s">
        <v>6</v>
      </c>
      <c r="D116" s="449" t="s">
        <v>52</v>
      </c>
      <c r="E116" s="450" t="s">
        <v>24</v>
      </c>
      <c r="F116" s="451"/>
      <c r="G116" s="222"/>
      <c r="H116" s="252"/>
      <c r="I116" s="113"/>
      <c r="J116" s="114">
        <v>1</v>
      </c>
      <c r="K116" s="114"/>
      <c r="L116" s="114"/>
      <c r="M116" s="115"/>
    </row>
    <row r="117" spans="1:13" ht="15">
      <c r="A117" s="246"/>
      <c r="B117" s="190">
        <v>1</v>
      </c>
      <c r="C117" s="204" t="s">
        <v>6</v>
      </c>
      <c r="D117" s="298" t="s">
        <v>52</v>
      </c>
      <c r="E117" s="444" t="s">
        <v>24</v>
      </c>
      <c r="F117" s="299"/>
      <c r="G117" s="207"/>
      <c r="H117" s="253"/>
      <c r="I117" s="116"/>
      <c r="J117" s="71">
        <v>1</v>
      </c>
      <c r="K117" s="71"/>
      <c r="L117" s="71"/>
      <c r="M117" s="117"/>
    </row>
    <row r="118" spans="1:13" ht="15">
      <c r="A118" s="246"/>
      <c r="B118" s="190">
        <v>1</v>
      </c>
      <c r="C118" s="204" t="s">
        <v>6</v>
      </c>
      <c r="D118" s="205" t="s">
        <v>15</v>
      </c>
      <c r="E118" s="444" t="s">
        <v>24</v>
      </c>
      <c r="F118" s="299"/>
      <c r="G118" s="207"/>
      <c r="H118" s="253"/>
      <c r="I118" s="116"/>
      <c r="J118" s="71">
        <v>1</v>
      </c>
      <c r="K118" s="71"/>
      <c r="L118" s="71"/>
      <c r="M118" s="117"/>
    </row>
    <row r="119" spans="1:13" ht="15">
      <c r="A119" s="246"/>
      <c r="B119" s="190">
        <v>1</v>
      </c>
      <c r="C119" s="204" t="s">
        <v>6</v>
      </c>
      <c r="D119" s="205" t="s">
        <v>15</v>
      </c>
      <c r="E119" s="444" t="s">
        <v>24</v>
      </c>
      <c r="F119" s="299"/>
      <c r="G119" s="207"/>
      <c r="H119" s="253"/>
      <c r="I119" s="116"/>
      <c r="J119" s="71">
        <v>1</v>
      </c>
      <c r="K119" s="71"/>
      <c r="L119" s="71"/>
      <c r="M119" s="117"/>
    </row>
    <row r="120" spans="1:13" ht="15.75" thickBot="1">
      <c r="A120" s="247"/>
      <c r="B120" s="236">
        <v>1</v>
      </c>
      <c r="C120" s="270" t="s">
        <v>6</v>
      </c>
      <c r="D120" s="365" t="s">
        <v>15</v>
      </c>
      <c r="E120" s="452" t="s">
        <v>24</v>
      </c>
      <c r="F120" s="303"/>
      <c r="G120" s="237"/>
      <c r="H120" s="364"/>
      <c r="I120" s="118"/>
      <c r="J120" s="73">
        <v>1</v>
      </c>
      <c r="K120" s="73"/>
      <c r="L120" s="73"/>
      <c r="M120" s="119"/>
    </row>
    <row r="121" spans="1:13" ht="15">
      <c r="A121" s="380" t="s">
        <v>95</v>
      </c>
      <c r="B121" s="141">
        <v>1</v>
      </c>
      <c r="C121" s="219" t="s">
        <v>2</v>
      </c>
      <c r="D121" s="267" t="s">
        <v>3</v>
      </c>
      <c r="E121" s="456"/>
      <c r="F121" s="222"/>
      <c r="G121" s="222"/>
      <c r="H121" s="252"/>
      <c r="I121" s="113"/>
      <c r="J121" s="114"/>
      <c r="K121" s="114">
        <v>1</v>
      </c>
      <c r="L121" s="114"/>
      <c r="M121" s="115"/>
    </row>
    <row r="122" spans="1:13" ht="15">
      <c r="A122" s="660" t="s">
        <v>139</v>
      </c>
      <c r="B122" s="190">
        <v>1</v>
      </c>
      <c r="C122" s="204" t="s">
        <v>6</v>
      </c>
      <c r="D122" s="205" t="s">
        <v>147</v>
      </c>
      <c r="E122" s="212"/>
      <c r="F122" s="207"/>
      <c r="G122" s="207"/>
      <c r="H122" s="253"/>
      <c r="I122" s="116"/>
      <c r="J122" s="71">
        <v>1</v>
      </c>
      <c r="K122" s="71"/>
      <c r="L122" s="71"/>
      <c r="M122" s="117"/>
    </row>
    <row r="123" spans="1:13" ht="15">
      <c r="A123" s="246"/>
      <c r="B123" s="190">
        <v>1</v>
      </c>
      <c r="C123" s="204" t="s">
        <v>7</v>
      </c>
      <c r="D123" s="205" t="s">
        <v>57</v>
      </c>
      <c r="E123" s="212"/>
      <c r="F123" s="207"/>
      <c r="G123" s="207"/>
      <c r="H123" s="253"/>
      <c r="I123" s="116">
        <v>1</v>
      </c>
      <c r="J123" s="71"/>
      <c r="K123" s="71"/>
      <c r="L123" s="71"/>
      <c r="M123" s="117"/>
    </row>
    <row r="124" spans="1:13" ht="15">
      <c r="A124" s="246"/>
      <c r="B124" s="190">
        <v>1</v>
      </c>
      <c r="C124" s="204" t="s">
        <v>7</v>
      </c>
      <c r="D124" s="205" t="s">
        <v>57</v>
      </c>
      <c r="E124" s="212"/>
      <c r="F124" s="207"/>
      <c r="G124" s="207"/>
      <c r="H124" s="253"/>
      <c r="I124" s="116">
        <v>1</v>
      </c>
      <c r="J124" s="71"/>
      <c r="K124" s="71"/>
      <c r="L124" s="71"/>
      <c r="M124" s="117"/>
    </row>
    <row r="125" spans="1:13" ht="15">
      <c r="A125" s="246"/>
      <c r="B125" s="190">
        <v>1</v>
      </c>
      <c r="C125" s="204" t="s">
        <v>7</v>
      </c>
      <c r="D125" s="205" t="s">
        <v>17</v>
      </c>
      <c r="E125" s="212"/>
      <c r="F125" s="207"/>
      <c r="G125" s="207"/>
      <c r="H125" s="253"/>
      <c r="I125" s="116">
        <v>1</v>
      </c>
      <c r="J125" s="71"/>
      <c r="K125" s="71"/>
      <c r="L125" s="71"/>
      <c r="M125" s="117"/>
    </row>
    <row r="126" spans="1:13" ht="15">
      <c r="A126" s="246"/>
      <c r="B126" s="190">
        <v>1</v>
      </c>
      <c r="C126" s="204" t="s">
        <v>7</v>
      </c>
      <c r="D126" s="205" t="s">
        <v>17</v>
      </c>
      <c r="E126" s="212"/>
      <c r="F126" s="207"/>
      <c r="G126" s="207"/>
      <c r="H126" s="253"/>
      <c r="I126" s="116">
        <v>1</v>
      </c>
      <c r="J126" s="71"/>
      <c r="K126" s="71"/>
      <c r="L126" s="71"/>
      <c r="M126" s="117"/>
    </row>
    <row r="127" spans="1:13" ht="15">
      <c r="A127" s="246"/>
      <c r="B127" s="190">
        <v>1</v>
      </c>
      <c r="C127" s="204" t="s">
        <v>7</v>
      </c>
      <c r="D127" s="205" t="s">
        <v>17</v>
      </c>
      <c r="E127" s="212"/>
      <c r="F127" s="207"/>
      <c r="G127" s="207"/>
      <c r="H127" s="253"/>
      <c r="I127" s="116">
        <v>1</v>
      </c>
      <c r="J127" s="71"/>
      <c r="K127" s="71"/>
      <c r="L127" s="71"/>
      <c r="M127" s="117"/>
    </row>
    <row r="128" spans="1:13" ht="15">
      <c r="A128" s="246"/>
      <c r="B128" s="494">
        <v>1</v>
      </c>
      <c r="C128" s="453" t="s">
        <v>7</v>
      </c>
      <c r="D128" s="454" t="s">
        <v>17</v>
      </c>
      <c r="E128" s="212"/>
      <c r="F128" s="455"/>
      <c r="G128" s="455"/>
      <c r="H128" s="582"/>
      <c r="I128" s="116">
        <v>1</v>
      </c>
      <c r="J128" s="71"/>
      <c r="K128" s="71"/>
      <c r="L128" s="71"/>
      <c r="M128" s="117"/>
    </row>
    <row r="129" spans="1:13" ht="15">
      <c r="A129" s="246"/>
      <c r="B129" s="178"/>
      <c r="C129" s="266" t="s">
        <v>7</v>
      </c>
      <c r="D129" s="230" t="s">
        <v>17</v>
      </c>
      <c r="E129" s="210" t="s">
        <v>25</v>
      </c>
      <c r="F129" s="76">
        <v>0.67</v>
      </c>
      <c r="G129" s="207"/>
      <c r="H129" s="253"/>
      <c r="I129" s="737">
        <v>1</v>
      </c>
      <c r="J129" s="71"/>
      <c r="K129" s="71"/>
      <c r="L129" s="71"/>
      <c r="M129" s="117"/>
    </row>
    <row r="130" spans="1:13" ht="15">
      <c r="A130" s="246"/>
      <c r="B130" s="498"/>
      <c r="C130" s="598" t="s">
        <v>6</v>
      </c>
      <c r="D130" s="733" t="s">
        <v>120</v>
      </c>
      <c r="E130" s="734" t="s">
        <v>25</v>
      </c>
      <c r="F130" s="285"/>
      <c r="G130" s="285"/>
      <c r="H130" s="283"/>
      <c r="I130" s="735"/>
      <c r="J130" s="736">
        <v>1</v>
      </c>
      <c r="K130" s="172"/>
      <c r="L130" s="172"/>
      <c r="M130" s="173"/>
    </row>
    <row r="131" spans="1:13" ht="15">
      <c r="A131" s="246"/>
      <c r="B131" s="494"/>
      <c r="C131" s="266" t="s">
        <v>6</v>
      </c>
      <c r="D131" s="230" t="s">
        <v>145</v>
      </c>
      <c r="E131" s="210" t="s">
        <v>25</v>
      </c>
      <c r="F131" s="76">
        <v>1</v>
      </c>
      <c r="G131" s="168"/>
      <c r="H131" s="583"/>
      <c r="I131" s="167"/>
      <c r="J131" s="109">
        <v>1</v>
      </c>
      <c r="K131" s="168"/>
      <c r="L131" s="168"/>
      <c r="M131" s="169"/>
    </row>
    <row r="132" spans="1:13" ht="15.75" thickBot="1">
      <c r="A132" s="247"/>
      <c r="B132" s="234"/>
      <c r="C132" s="495" t="s">
        <v>7</v>
      </c>
      <c r="D132" s="496" t="s">
        <v>17</v>
      </c>
      <c r="E132" s="732" t="s">
        <v>115</v>
      </c>
      <c r="F132" s="497">
        <f>20/36</f>
        <v>0.5555555555555556</v>
      </c>
      <c r="G132" s="226"/>
      <c r="H132" s="254"/>
      <c r="I132" s="541"/>
      <c r="J132" s="102"/>
      <c r="K132" s="102"/>
      <c r="L132" s="102"/>
      <c r="M132" s="105"/>
    </row>
    <row r="133" spans="1:13" ht="27" thickBot="1">
      <c r="A133" s="469" t="s">
        <v>96</v>
      </c>
      <c r="B133" s="467">
        <v>1</v>
      </c>
      <c r="C133" s="462" t="s">
        <v>5</v>
      </c>
      <c r="D133" s="463" t="s">
        <v>10</v>
      </c>
      <c r="E133" s="464"/>
      <c r="F133" s="465"/>
      <c r="G133" s="465"/>
      <c r="H133" s="532"/>
      <c r="I133" s="533"/>
      <c r="J133" s="466"/>
      <c r="K133" s="466"/>
      <c r="L133" s="466">
        <v>1</v>
      </c>
      <c r="M133" s="468"/>
    </row>
    <row r="134" spans="1:13" ht="15.75" thickBot="1">
      <c r="A134" s="33"/>
      <c r="B134" s="490">
        <f>SUM(B108:B133)</f>
        <v>19</v>
      </c>
      <c r="C134" s="491"/>
      <c r="D134" s="492"/>
      <c r="E134" s="18" t="s">
        <v>28</v>
      </c>
      <c r="F134" s="493">
        <f>SUM(F108:F133)</f>
        <v>3.395555555555555</v>
      </c>
      <c r="G134" s="22"/>
      <c r="H134" s="22"/>
      <c r="I134" s="66" t="s">
        <v>7</v>
      </c>
      <c r="J134" s="67" t="s">
        <v>6</v>
      </c>
      <c r="K134" s="67" t="s">
        <v>2</v>
      </c>
      <c r="L134" s="676" t="s">
        <v>5</v>
      </c>
      <c r="M134" s="677" t="s">
        <v>9</v>
      </c>
    </row>
    <row r="135" spans="1:13" ht="18.75" thickBot="1" thickTop="1">
      <c r="A135" s="147"/>
      <c r="B135" s="148"/>
      <c r="C135" s="10"/>
      <c r="D135" s="132"/>
      <c r="E135" s="621"/>
      <c r="F135" s="622" t="s">
        <v>61</v>
      </c>
      <c r="G135" s="30"/>
      <c r="H135" s="30"/>
      <c r="I135" s="657">
        <f>SUM(I108:I134)</f>
        <v>7</v>
      </c>
      <c r="J135" s="658">
        <f>SUM(J108:J133)</f>
        <v>9</v>
      </c>
      <c r="K135" s="658">
        <f>SUM(K108:K133)</f>
        <v>4</v>
      </c>
      <c r="L135" s="658">
        <f>SUM(L108:L133)</f>
        <v>2</v>
      </c>
      <c r="M135" s="661">
        <f>SUM(M108:M133)</f>
        <v>2</v>
      </c>
    </row>
    <row r="136" spans="1:13" ht="18" thickTop="1">
      <c r="A136" s="131"/>
      <c r="B136" s="52"/>
      <c r="C136" s="10"/>
      <c r="D136" s="132"/>
      <c r="E136" s="629"/>
      <c r="F136" s="630" t="s">
        <v>58</v>
      </c>
      <c r="G136" s="11"/>
      <c r="H136" s="11"/>
      <c r="I136" s="636">
        <f>I129</f>
        <v>1</v>
      </c>
      <c r="J136" s="637">
        <f>J130+J131</f>
        <v>2</v>
      </c>
      <c r="K136" s="637">
        <f>K112+K115</f>
        <v>2</v>
      </c>
      <c r="L136" s="637">
        <v>0</v>
      </c>
      <c r="M136" s="639">
        <v>0</v>
      </c>
    </row>
    <row r="137" spans="1:13" ht="18" thickBot="1">
      <c r="A137" s="131"/>
      <c r="B137" s="52"/>
      <c r="C137" s="10"/>
      <c r="D137" s="132"/>
      <c r="E137" s="631"/>
      <c r="F137" s="632" t="s">
        <v>59</v>
      </c>
      <c r="G137" s="11"/>
      <c r="H137" s="11"/>
      <c r="I137" s="162">
        <f>I135-I136</f>
        <v>6</v>
      </c>
      <c r="J137" s="163">
        <f>J135-J136</f>
        <v>7</v>
      </c>
      <c r="K137" s="163">
        <f>K135-K136</f>
        <v>2</v>
      </c>
      <c r="L137" s="163">
        <f>L135-L136</f>
        <v>2</v>
      </c>
      <c r="M137" s="601">
        <f>M135-M136</f>
        <v>2</v>
      </c>
    </row>
    <row r="138" spans="1:13" ht="21" thickBot="1">
      <c r="A138" s="134" t="s">
        <v>48</v>
      </c>
      <c r="B138" s="126" t="s">
        <v>150</v>
      </c>
      <c r="C138" s="289"/>
      <c r="D138" s="289"/>
      <c r="E138" s="289"/>
      <c r="F138" s="135"/>
      <c r="G138" s="37"/>
      <c r="H138" s="37"/>
      <c r="I138" s="161"/>
      <c r="J138" s="63"/>
      <c r="K138" s="63"/>
      <c r="L138" s="63"/>
      <c r="M138" s="195"/>
    </row>
    <row r="139" spans="1:13" ht="15.75" thickBot="1">
      <c r="A139" s="34" t="s">
        <v>29</v>
      </c>
      <c r="B139" s="120" t="s">
        <v>34</v>
      </c>
      <c r="C139" s="82" t="s">
        <v>0</v>
      </c>
      <c r="D139" s="82" t="s">
        <v>1</v>
      </c>
      <c r="E139" s="97" t="s">
        <v>26</v>
      </c>
      <c r="F139" s="98" t="s">
        <v>34</v>
      </c>
      <c r="G139" s="23" t="s">
        <v>38</v>
      </c>
      <c r="H139" s="22"/>
      <c r="I139" s="64" t="s">
        <v>7</v>
      </c>
      <c r="J139" s="65" t="s">
        <v>6</v>
      </c>
      <c r="K139" s="65" t="s">
        <v>2</v>
      </c>
      <c r="L139" s="89" t="s">
        <v>5</v>
      </c>
      <c r="M139" s="99" t="s">
        <v>9</v>
      </c>
    </row>
    <row r="140" spans="1:13" ht="15.75" thickBot="1">
      <c r="A140" s="34"/>
      <c r="B140" s="473">
        <v>1</v>
      </c>
      <c r="C140" s="474" t="s">
        <v>5</v>
      </c>
      <c r="D140" s="475" t="s">
        <v>36</v>
      </c>
      <c r="E140" s="476"/>
      <c r="F140" s="473"/>
      <c r="G140" s="69"/>
      <c r="H140" s="69"/>
      <c r="I140" s="477"/>
      <c r="J140" s="377"/>
      <c r="K140" s="377"/>
      <c r="L140" s="377">
        <v>1</v>
      </c>
      <c r="M140" s="423"/>
    </row>
    <row r="141" spans="1:13" ht="39">
      <c r="A141" s="341" t="s">
        <v>99</v>
      </c>
      <c r="B141" s="418"/>
      <c r="C141" s="419" t="s">
        <v>9</v>
      </c>
      <c r="D141" s="479" t="s">
        <v>63</v>
      </c>
      <c r="E141" s="420" t="s">
        <v>25</v>
      </c>
      <c r="F141" s="409">
        <v>1</v>
      </c>
      <c r="G141" s="410"/>
      <c r="H141" s="337"/>
      <c r="I141" s="338"/>
      <c r="J141" s="339"/>
      <c r="K141" s="339"/>
      <c r="L141" s="339"/>
      <c r="M141" s="421">
        <v>1</v>
      </c>
    </row>
    <row r="142" spans="1:13" ht="15">
      <c r="A142" s="26"/>
      <c r="B142" s="190"/>
      <c r="C142" s="208" t="s">
        <v>2</v>
      </c>
      <c r="D142" s="209" t="s">
        <v>3</v>
      </c>
      <c r="E142" s="210" t="s">
        <v>25</v>
      </c>
      <c r="F142" s="299">
        <v>0.67</v>
      </c>
      <c r="G142" s="207"/>
      <c r="H142" s="253"/>
      <c r="I142" s="116"/>
      <c r="J142" s="71"/>
      <c r="K142" s="109">
        <v>1</v>
      </c>
      <c r="L142" s="71"/>
      <c r="M142" s="117"/>
    </row>
    <row r="143" spans="1:13" ht="15.75" thickBot="1">
      <c r="A143" s="302" t="s">
        <v>28</v>
      </c>
      <c r="B143" s="234"/>
      <c r="C143" s="480" t="s">
        <v>2</v>
      </c>
      <c r="D143" s="235" t="s">
        <v>3</v>
      </c>
      <c r="E143" s="323" t="s">
        <v>25</v>
      </c>
      <c r="F143" s="225">
        <v>0.67</v>
      </c>
      <c r="G143" s="226"/>
      <c r="H143" s="254"/>
      <c r="I143" s="104"/>
      <c r="J143" s="102"/>
      <c r="K143" s="324">
        <v>1</v>
      </c>
      <c r="L143" s="102"/>
      <c r="M143" s="105"/>
    </row>
    <row r="144" spans="1:13" ht="39">
      <c r="A144" s="341" t="s">
        <v>141</v>
      </c>
      <c r="B144" s="418">
        <v>1</v>
      </c>
      <c r="C144" s="481" t="s">
        <v>2</v>
      </c>
      <c r="D144" s="482" t="s">
        <v>13</v>
      </c>
      <c r="E144" s="481"/>
      <c r="F144" s="483"/>
      <c r="G144" s="410"/>
      <c r="H144" s="337"/>
      <c r="I144" s="585"/>
      <c r="J144" s="484"/>
      <c r="K144" s="484">
        <v>1</v>
      </c>
      <c r="L144" s="484"/>
      <c r="M144" s="485"/>
    </row>
    <row r="145" spans="1:13" ht="15">
      <c r="A145" s="74"/>
      <c r="B145" s="190">
        <v>1</v>
      </c>
      <c r="C145" s="204" t="s">
        <v>6</v>
      </c>
      <c r="D145" s="213" t="s">
        <v>148</v>
      </c>
      <c r="E145" s="214"/>
      <c r="F145" s="315"/>
      <c r="G145" s="207"/>
      <c r="H145" s="253"/>
      <c r="I145" s="137"/>
      <c r="J145" s="79">
        <v>1</v>
      </c>
      <c r="K145" s="79"/>
      <c r="L145" s="79"/>
      <c r="M145" s="138"/>
    </row>
    <row r="146" spans="1:13" ht="15">
      <c r="A146" s="26"/>
      <c r="B146" s="190">
        <v>1</v>
      </c>
      <c r="C146" s="204" t="s">
        <v>7</v>
      </c>
      <c r="D146" s="213" t="s">
        <v>47</v>
      </c>
      <c r="E146" s="214"/>
      <c r="F146" s="315"/>
      <c r="G146" s="207"/>
      <c r="H146" s="253"/>
      <c r="I146" s="137">
        <v>1</v>
      </c>
      <c r="J146" s="79"/>
      <c r="K146" s="79"/>
      <c r="L146" s="79"/>
      <c r="M146" s="138"/>
    </row>
    <row r="147" spans="1:13" ht="15.75" thickBot="1">
      <c r="A147" s="371"/>
      <c r="B147" s="234"/>
      <c r="C147" s="432" t="s">
        <v>6</v>
      </c>
      <c r="D147" s="235" t="s">
        <v>145</v>
      </c>
      <c r="E147" s="323" t="s">
        <v>25</v>
      </c>
      <c r="F147" s="225">
        <v>0.5</v>
      </c>
      <c r="G147" s="226"/>
      <c r="H147" s="254"/>
      <c r="I147" s="104"/>
      <c r="J147" s="324">
        <v>1</v>
      </c>
      <c r="K147" s="102"/>
      <c r="L147" s="102"/>
      <c r="M147" s="105"/>
    </row>
    <row r="148" spans="1:13" ht="52.5">
      <c r="A148" s="341" t="s">
        <v>100</v>
      </c>
      <c r="B148" s="141"/>
      <c r="C148" s="487" t="s">
        <v>2</v>
      </c>
      <c r="D148" s="407" t="s">
        <v>8</v>
      </c>
      <c r="E148" s="420" t="s">
        <v>25</v>
      </c>
      <c r="F148" s="409">
        <v>0.67</v>
      </c>
      <c r="G148" s="410"/>
      <c r="H148" s="337"/>
      <c r="I148" s="338"/>
      <c r="J148" s="339"/>
      <c r="K148" s="411">
        <v>1</v>
      </c>
      <c r="L148" s="339"/>
      <c r="M148" s="340"/>
    </row>
    <row r="149" spans="1:13" ht="15">
      <c r="A149" s="486"/>
      <c r="B149" s="190">
        <v>1</v>
      </c>
      <c r="C149" s="204" t="s">
        <v>2</v>
      </c>
      <c r="D149" s="213" t="s">
        <v>18</v>
      </c>
      <c r="E149" s="214"/>
      <c r="F149" s="315"/>
      <c r="G149" s="207"/>
      <c r="H149" s="253"/>
      <c r="I149" s="116"/>
      <c r="J149" s="71"/>
      <c r="K149" s="71">
        <v>1</v>
      </c>
      <c r="L149" s="71"/>
      <c r="M149" s="117"/>
    </row>
    <row r="150" spans="1:13" ht="15">
      <c r="A150" s="26"/>
      <c r="B150" s="190">
        <v>1</v>
      </c>
      <c r="C150" s="204" t="s">
        <v>7</v>
      </c>
      <c r="D150" s="320" t="s">
        <v>47</v>
      </c>
      <c r="E150" s="214"/>
      <c r="F150" s="315"/>
      <c r="G150" s="207"/>
      <c r="H150" s="253"/>
      <c r="I150" s="116">
        <v>1</v>
      </c>
      <c r="J150" s="71"/>
      <c r="K150" s="71"/>
      <c r="L150" s="71"/>
      <c r="M150" s="117"/>
    </row>
    <row r="151" spans="1:13" ht="15.75" thickBot="1">
      <c r="A151" s="371"/>
      <c r="B151" s="234"/>
      <c r="C151" s="432"/>
      <c r="D151" s="388"/>
      <c r="E151" s="389"/>
      <c r="F151" s="390"/>
      <c r="G151" s="488"/>
      <c r="H151" s="584"/>
      <c r="I151" s="541"/>
      <c r="J151" s="326"/>
      <c r="K151" s="326"/>
      <c r="L151" s="326"/>
      <c r="M151" s="400"/>
    </row>
    <row r="152" spans="1:13" ht="50.25" customHeight="1">
      <c r="A152" s="341" t="s">
        <v>142</v>
      </c>
      <c r="B152" s="418">
        <v>1</v>
      </c>
      <c r="C152" s="481" t="s">
        <v>5</v>
      </c>
      <c r="D152" s="482" t="s">
        <v>33</v>
      </c>
      <c r="E152" s="501"/>
      <c r="F152" s="501"/>
      <c r="G152" s="410"/>
      <c r="H152" s="337"/>
      <c r="I152" s="338"/>
      <c r="J152" s="339"/>
      <c r="K152" s="339"/>
      <c r="L152" s="339">
        <v>1</v>
      </c>
      <c r="M152" s="340"/>
    </row>
    <row r="153" spans="1:13" ht="15">
      <c r="A153" s="197"/>
      <c r="B153" s="190">
        <v>1</v>
      </c>
      <c r="C153" s="204" t="s">
        <v>6</v>
      </c>
      <c r="D153" s="205" t="s">
        <v>4</v>
      </c>
      <c r="E153" s="212"/>
      <c r="F153" s="207"/>
      <c r="G153" s="207"/>
      <c r="H153" s="253"/>
      <c r="I153" s="116"/>
      <c r="J153" s="71">
        <v>1</v>
      </c>
      <c r="K153" s="71"/>
      <c r="L153" s="71"/>
      <c r="M153" s="117"/>
    </row>
    <row r="154" spans="1:13" ht="15">
      <c r="A154" s="486"/>
      <c r="B154" s="190"/>
      <c r="C154" s="297" t="s">
        <v>2</v>
      </c>
      <c r="D154" s="209" t="s">
        <v>3</v>
      </c>
      <c r="E154" s="210" t="s">
        <v>25</v>
      </c>
      <c r="F154" s="76">
        <v>0.5</v>
      </c>
      <c r="G154" s="207"/>
      <c r="H154" s="253"/>
      <c r="I154" s="116"/>
      <c r="J154" s="71"/>
      <c r="K154" s="109">
        <v>1</v>
      </c>
      <c r="L154" s="71"/>
      <c r="M154" s="117"/>
    </row>
    <row r="155" spans="1:13" ht="15">
      <c r="A155" s="197" t="s">
        <v>143</v>
      </c>
      <c r="B155" s="190"/>
      <c r="C155" s="180" t="s">
        <v>2</v>
      </c>
      <c r="D155" s="181" t="s">
        <v>10</v>
      </c>
      <c r="E155" s="177" t="s">
        <v>25</v>
      </c>
      <c r="F155" s="74">
        <v>0.5</v>
      </c>
      <c r="G155" s="6"/>
      <c r="H155" s="6"/>
      <c r="I155" s="116"/>
      <c r="J155" s="71"/>
      <c r="K155" s="109">
        <v>1</v>
      </c>
      <c r="L155" s="71"/>
      <c r="M155" s="117"/>
    </row>
    <row r="156" spans="1:13" ht="15">
      <c r="A156" s="197"/>
      <c r="B156" s="190">
        <v>1</v>
      </c>
      <c r="C156" s="204" t="s">
        <v>6</v>
      </c>
      <c r="D156" s="205" t="s">
        <v>149</v>
      </c>
      <c r="E156" s="212"/>
      <c r="F156" s="207"/>
      <c r="G156" s="207"/>
      <c r="H156" s="253"/>
      <c r="I156" s="116"/>
      <c r="J156" s="71">
        <v>1</v>
      </c>
      <c r="K156" s="71"/>
      <c r="L156" s="71"/>
      <c r="M156" s="117"/>
    </row>
    <row r="157" spans="1:13" ht="15">
      <c r="A157" s="197"/>
      <c r="B157" s="190">
        <v>1</v>
      </c>
      <c r="C157" s="204" t="s">
        <v>6</v>
      </c>
      <c r="D157" s="205" t="s">
        <v>149</v>
      </c>
      <c r="E157" s="212"/>
      <c r="F157" s="207"/>
      <c r="G157" s="207"/>
      <c r="H157" s="253"/>
      <c r="I157" s="116"/>
      <c r="J157" s="71">
        <v>1</v>
      </c>
      <c r="K157" s="71"/>
      <c r="L157" s="71"/>
      <c r="M157" s="117"/>
    </row>
    <row r="158" spans="1:13" ht="15">
      <c r="A158" s="197"/>
      <c r="B158" s="190">
        <v>1</v>
      </c>
      <c r="C158" s="204" t="s">
        <v>6</v>
      </c>
      <c r="D158" s="205" t="s">
        <v>149</v>
      </c>
      <c r="E158" s="212"/>
      <c r="F158" s="207"/>
      <c r="G158" s="207"/>
      <c r="H158" s="253"/>
      <c r="I158" s="116"/>
      <c r="J158" s="71">
        <v>1</v>
      </c>
      <c r="K158" s="71"/>
      <c r="L158" s="71"/>
      <c r="M158" s="117"/>
    </row>
    <row r="159" spans="1:13" ht="15">
      <c r="A159" s="197"/>
      <c r="B159" s="178">
        <v>1</v>
      </c>
      <c r="C159" s="204" t="s">
        <v>7</v>
      </c>
      <c r="D159" s="489" t="s">
        <v>54</v>
      </c>
      <c r="E159" s="212"/>
      <c r="F159" s="207"/>
      <c r="G159" s="207"/>
      <c r="H159" s="253"/>
      <c r="I159" s="116">
        <v>1</v>
      </c>
      <c r="J159" s="71"/>
      <c r="K159" s="71"/>
      <c r="L159" s="71"/>
      <c r="M159" s="117"/>
    </row>
    <row r="160" spans="1:13" ht="30" customHeight="1">
      <c r="A160" s="342" t="s">
        <v>101</v>
      </c>
      <c r="B160" s="502">
        <v>1</v>
      </c>
      <c r="C160" s="457" t="s">
        <v>6</v>
      </c>
      <c r="D160" s="329" t="s">
        <v>51</v>
      </c>
      <c r="E160" s="458"/>
      <c r="F160" s="350"/>
      <c r="G160" s="350"/>
      <c r="H160" s="331"/>
      <c r="I160" s="332"/>
      <c r="J160" s="333">
        <v>1</v>
      </c>
      <c r="K160" s="333"/>
      <c r="L160" s="333"/>
      <c r="M160" s="334"/>
    </row>
    <row r="161" spans="1:13" ht="18" customHeight="1">
      <c r="A161" s="342"/>
      <c r="B161" s="190">
        <v>1</v>
      </c>
      <c r="C161" s="204" t="s">
        <v>6</v>
      </c>
      <c r="D161" s="205" t="s">
        <v>148</v>
      </c>
      <c r="E161" s="212"/>
      <c r="F161" s="207"/>
      <c r="G161" s="207"/>
      <c r="H161" s="253"/>
      <c r="I161" s="116"/>
      <c r="J161" s="71">
        <v>1</v>
      </c>
      <c r="K161" s="71"/>
      <c r="L161" s="71"/>
      <c r="M161" s="117"/>
    </row>
    <row r="162" spans="1:13" ht="15">
      <c r="A162" s="197"/>
      <c r="B162" s="190">
        <v>1</v>
      </c>
      <c r="C162" s="204" t="s">
        <v>7</v>
      </c>
      <c r="D162" s="298" t="s">
        <v>19</v>
      </c>
      <c r="E162" s="212"/>
      <c r="F162" s="207"/>
      <c r="G162" s="207"/>
      <c r="H162" s="253"/>
      <c r="I162" s="116">
        <v>1</v>
      </c>
      <c r="J162" s="71"/>
      <c r="K162" s="71"/>
      <c r="L162" s="71"/>
      <c r="M162" s="117"/>
    </row>
    <row r="163" spans="1:13" ht="15">
      <c r="A163" s="197"/>
      <c r="B163" s="190">
        <v>1</v>
      </c>
      <c r="C163" s="204" t="s">
        <v>7</v>
      </c>
      <c r="D163" s="205" t="s">
        <v>129</v>
      </c>
      <c r="E163" s="212"/>
      <c r="F163" s="207"/>
      <c r="G163" s="207"/>
      <c r="H163" s="253"/>
      <c r="I163" s="116">
        <v>1</v>
      </c>
      <c r="J163" s="71"/>
      <c r="K163" s="71"/>
      <c r="L163" s="71"/>
      <c r="M163" s="117"/>
    </row>
    <row r="164" spans="1:13" ht="15">
      <c r="A164" s="197"/>
      <c r="B164" s="81">
        <v>1</v>
      </c>
      <c r="C164" s="204" t="s">
        <v>7</v>
      </c>
      <c r="D164" s="205" t="s">
        <v>129</v>
      </c>
      <c r="E164" s="212"/>
      <c r="F164" s="207"/>
      <c r="G164" s="207"/>
      <c r="H164" s="253"/>
      <c r="I164" s="116">
        <v>1</v>
      </c>
      <c r="J164" s="71"/>
      <c r="K164" s="71"/>
      <c r="L164" s="71"/>
      <c r="M164" s="117"/>
    </row>
    <row r="165" spans="1:13" ht="15">
      <c r="A165" s="197"/>
      <c r="B165" s="178">
        <v>1</v>
      </c>
      <c r="C165" s="204" t="s">
        <v>7</v>
      </c>
      <c r="D165" s="205" t="s">
        <v>129</v>
      </c>
      <c r="E165" s="212"/>
      <c r="F165" s="207"/>
      <c r="G165" s="207"/>
      <c r="H165" s="253"/>
      <c r="I165" s="116">
        <v>1</v>
      </c>
      <c r="J165" s="71"/>
      <c r="K165" s="71"/>
      <c r="L165" s="71"/>
      <c r="M165" s="117"/>
    </row>
    <row r="166" spans="1:13" ht="15">
      <c r="A166" s="197"/>
      <c r="B166" s="503">
        <v>1</v>
      </c>
      <c r="C166" s="204" t="s">
        <v>7</v>
      </c>
      <c r="D166" s="205" t="s">
        <v>153</v>
      </c>
      <c r="E166" s="212"/>
      <c r="F166" s="204"/>
      <c r="G166" s="207"/>
      <c r="H166" s="253"/>
      <c r="I166" s="137">
        <v>1</v>
      </c>
      <c r="J166" s="79"/>
      <c r="K166" s="79"/>
      <c r="L166" s="79"/>
      <c r="M166" s="138"/>
    </row>
    <row r="167" spans="1:13" ht="15.75" thickBot="1">
      <c r="A167" s="197"/>
      <c r="B167" s="504">
        <v>1</v>
      </c>
      <c r="C167" s="223" t="s">
        <v>7</v>
      </c>
      <c r="D167" s="279" t="s">
        <v>129</v>
      </c>
      <c r="E167" s="244"/>
      <c r="F167" s="226"/>
      <c r="G167" s="226"/>
      <c r="H167" s="254"/>
      <c r="I167" s="104">
        <v>1</v>
      </c>
      <c r="J167" s="102"/>
      <c r="K167" s="102"/>
      <c r="L167" s="102"/>
      <c r="M167" s="105"/>
    </row>
    <row r="168" spans="1:13" ht="16.5" customHeight="1" thickBot="1">
      <c r="A168" s="500"/>
      <c r="B168" s="312">
        <f>SUM(B140:B167)</f>
        <v>20</v>
      </c>
      <c r="C168" s="313"/>
      <c r="D168" s="314"/>
      <c r="E168" s="273"/>
      <c r="F168" s="166">
        <f>SUM(F140:F167)</f>
        <v>4.51</v>
      </c>
      <c r="G168" s="22"/>
      <c r="H168" s="22"/>
      <c r="I168" s="274" t="s">
        <v>7</v>
      </c>
      <c r="J168" s="275" t="s">
        <v>6</v>
      </c>
      <c r="K168" s="275" t="s">
        <v>2</v>
      </c>
      <c r="L168" s="308" t="s">
        <v>5</v>
      </c>
      <c r="M168" s="242" t="s">
        <v>9</v>
      </c>
    </row>
    <row r="169" spans="1:13" ht="15.75" thickBot="1">
      <c r="A169" s="499"/>
      <c r="B169" s="24"/>
      <c r="C169" s="121"/>
      <c r="D169" s="10"/>
      <c r="E169" s="621"/>
      <c r="F169" s="622" t="s">
        <v>61</v>
      </c>
      <c r="G169" s="31"/>
      <c r="H169" s="31"/>
      <c r="I169" s="651">
        <f>SUM(I140:I168)</f>
        <v>9</v>
      </c>
      <c r="J169" s="652">
        <f>SUM(J140:J167)</f>
        <v>8</v>
      </c>
      <c r="K169" s="652">
        <f>SUM(K140:K167)</f>
        <v>7</v>
      </c>
      <c r="L169" s="652">
        <f>SUM(L140:L167)</f>
        <v>2</v>
      </c>
      <c r="M169" s="662">
        <f>SUM(M140:M167)</f>
        <v>1</v>
      </c>
    </row>
    <row r="170" spans="1:13" ht="15.75" thickTop="1">
      <c r="A170" s="124"/>
      <c r="B170" s="24"/>
      <c r="C170" s="121"/>
      <c r="D170" s="10"/>
      <c r="E170" s="629"/>
      <c r="F170" s="630" t="s">
        <v>58</v>
      </c>
      <c r="G170" s="6"/>
      <c r="H170" s="6"/>
      <c r="I170" s="606">
        <v>0</v>
      </c>
      <c r="J170" s="607">
        <f>J147</f>
        <v>1</v>
      </c>
      <c r="K170" s="607">
        <f>K142+K143+K148+K154+K155</f>
        <v>5</v>
      </c>
      <c r="L170" s="607">
        <v>0</v>
      </c>
      <c r="M170" s="644">
        <v>1</v>
      </c>
    </row>
    <row r="171" spans="1:13" ht="15.75" thickBot="1">
      <c r="A171" s="124"/>
      <c r="B171" s="24"/>
      <c r="C171" s="121"/>
      <c r="D171" s="10"/>
      <c r="E171" s="631"/>
      <c r="F171" s="632" t="s">
        <v>59</v>
      </c>
      <c r="G171" s="6"/>
      <c r="H171" s="6"/>
      <c r="I171" s="164">
        <f>I169-I170</f>
        <v>9</v>
      </c>
      <c r="J171" s="158">
        <f>J169-J170</f>
        <v>7</v>
      </c>
      <c r="K171" s="158">
        <f>K169-K170</f>
        <v>2</v>
      </c>
      <c r="L171" s="158">
        <f>L169-L170</f>
        <v>2</v>
      </c>
      <c r="M171" s="602">
        <f>M169-M170</f>
        <v>0</v>
      </c>
    </row>
    <row r="172" spans="1:13" ht="21" thickBot="1">
      <c r="A172" s="139" t="s">
        <v>46</v>
      </c>
      <c r="B172" s="321" t="s">
        <v>151</v>
      </c>
      <c r="C172" s="127"/>
      <c r="D172" s="127"/>
      <c r="E172" s="127"/>
      <c r="F172" s="135"/>
      <c r="G172" s="139"/>
      <c r="H172" s="139"/>
      <c r="I172" s="63"/>
      <c r="J172" s="63"/>
      <c r="K172" s="63"/>
      <c r="L172" s="63"/>
      <c r="M172" s="195"/>
    </row>
    <row r="173" spans="1:13" ht="15.75" thickBot="1">
      <c r="A173" s="179" t="s">
        <v>29</v>
      </c>
      <c r="B173" s="96" t="s">
        <v>34</v>
      </c>
      <c r="C173" s="82" t="s">
        <v>0</v>
      </c>
      <c r="D173" s="82" t="s">
        <v>1</v>
      </c>
      <c r="E173" s="97" t="s">
        <v>26</v>
      </c>
      <c r="F173" s="98" t="s">
        <v>34</v>
      </c>
      <c r="G173" s="23" t="s">
        <v>38</v>
      </c>
      <c r="H173" s="22"/>
      <c r="I173" s="64" t="s">
        <v>7</v>
      </c>
      <c r="J173" s="65" t="s">
        <v>6</v>
      </c>
      <c r="K173" s="65" t="s">
        <v>2</v>
      </c>
      <c r="L173" s="89" t="s">
        <v>5</v>
      </c>
      <c r="M173" s="130" t="s">
        <v>9</v>
      </c>
    </row>
    <row r="174" spans="1:13" ht="15.75" thickBot="1">
      <c r="A174" s="367"/>
      <c r="B174" s="40">
        <v>1</v>
      </c>
      <c r="C174" s="10" t="s">
        <v>5</v>
      </c>
      <c r="D174" s="61" t="s">
        <v>36</v>
      </c>
      <c r="E174" s="175"/>
      <c r="F174" s="40"/>
      <c r="G174" s="19"/>
      <c r="H174" s="19"/>
      <c r="I174" s="294"/>
      <c r="J174" s="295"/>
      <c r="K174" s="295"/>
      <c r="L174" s="295">
        <v>1</v>
      </c>
      <c r="M174" s="296"/>
    </row>
    <row r="175" spans="1:13" ht="27" thickBot="1">
      <c r="A175" s="469" t="s">
        <v>152</v>
      </c>
      <c r="B175" s="64"/>
      <c r="C175" s="505" t="s">
        <v>9</v>
      </c>
      <c r="D175" s="506" t="s">
        <v>64</v>
      </c>
      <c r="E175" s="507" t="s">
        <v>25</v>
      </c>
      <c r="F175" s="508">
        <v>1</v>
      </c>
      <c r="G175" s="465"/>
      <c r="H175" s="532"/>
      <c r="I175" s="533"/>
      <c r="J175" s="466"/>
      <c r="K175" s="466"/>
      <c r="L175" s="466"/>
      <c r="M175" s="509">
        <v>1</v>
      </c>
    </row>
    <row r="176" spans="1:13" ht="52.5">
      <c r="A176" s="341" t="s">
        <v>102</v>
      </c>
      <c r="B176" s="418">
        <v>1</v>
      </c>
      <c r="C176" s="481" t="s">
        <v>5</v>
      </c>
      <c r="D176" s="335" t="s">
        <v>10</v>
      </c>
      <c r="E176" s="336"/>
      <c r="F176" s="336"/>
      <c r="G176" s="410"/>
      <c r="H176" s="337"/>
      <c r="I176" s="586"/>
      <c r="J176" s="510"/>
      <c r="K176" s="510"/>
      <c r="L176" s="339">
        <v>1</v>
      </c>
      <c r="M176" s="340"/>
    </row>
    <row r="177" spans="1:13" ht="15">
      <c r="A177" s="83" t="s">
        <v>140</v>
      </c>
      <c r="B177" s="190"/>
      <c r="C177" s="297" t="s">
        <v>2</v>
      </c>
      <c r="D177" s="209" t="s">
        <v>56</v>
      </c>
      <c r="E177" s="210" t="s">
        <v>25</v>
      </c>
      <c r="F177" s="76">
        <v>0.5</v>
      </c>
      <c r="G177" s="207"/>
      <c r="H177" s="253"/>
      <c r="I177" s="116"/>
      <c r="J177" s="71"/>
      <c r="K177" s="109">
        <v>1</v>
      </c>
      <c r="L177" s="71"/>
      <c r="M177" s="117"/>
    </row>
    <row r="178" spans="1:13" ht="15">
      <c r="A178" s="83"/>
      <c r="B178" s="190">
        <v>1</v>
      </c>
      <c r="C178" s="204" t="s">
        <v>7</v>
      </c>
      <c r="D178" s="205" t="s">
        <v>17</v>
      </c>
      <c r="E178" s="212"/>
      <c r="F178" s="207"/>
      <c r="G178" s="207"/>
      <c r="H178" s="253"/>
      <c r="I178" s="116">
        <v>1</v>
      </c>
      <c r="J178" s="58"/>
      <c r="K178" s="58"/>
      <c r="L178" s="71"/>
      <c r="M178" s="117"/>
    </row>
    <row r="179" spans="1:13" ht="15.75" thickBot="1">
      <c r="A179" s="343"/>
      <c r="B179" s="234"/>
      <c r="C179" s="432" t="s">
        <v>6</v>
      </c>
      <c r="D179" s="235" t="s">
        <v>145</v>
      </c>
      <c r="E179" s="323" t="s">
        <v>25</v>
      </c>
      <c r="F179" s="225">
        <v>0.67</v>
      </c>
      <c r="G179" s="226"/>
      <c r="H179" s="254"/>
      <c r="I179" s="104"/>
      <c r="J179" s="324">
        <v>1</v>
      </c>
      <c r="K179" s="102"/>
      <c r="L179" s="102"/>
      <c r="M179" s="105"/>
    </row>
    <row r="180" spans="1:13" ht="15.75" thickBot="1">
      <c r="A180" s="511" t="s">
        <v>144</v>
      </c>
      <c r="B180" s="64">
        <v>1</v>
      </c>
      <c r="C180" s="374" t="s">
        <v>5</v>
      </c>
      <c r="D180" s="375" t="s">
        <v>10</v>
      </c>
      <c r="E180" s="425"/>
      <c r="F180" s="512"/>
      <c r="G180" s="426"/>
      <c r="H180" s="527"/>
      <c r="I180" s="587"/>
      <c r="J180" s="513"/>
      <c r="K180" s="513"/>
      <c r="L180" s="377">
        <v>1</v>
      </c>
      <c r="M180" s="423"/>
    </row>
    <row r="181" spans="1:13" ht="18" thickBot="1">
      <c r="A181" s="84"/>
      <c r="B181" s="515">
        <f>SUM(B174:B180)</f>
        <v>4</v>
      </c>
      <c r="C181" s="145"/>
      <c r="D181" s="146"/>
      <c r="E181" s="20"/>
      <c r="F181" s="60">
        <f>SUM(F174:F180)</f>
        <v>2.17</v>
      </c>
      <c r="G181" s="15"/>
      <c r="H181" s="15"/>
      <c r="I181" s="66" t="s">
        <v>7</v>
      </c>
      <c r="J181" s="67" t="s">
        <v>6</v>
      </c>
      <c r="K181" s="67" t="s">
        <v>2</v>
      </c>
      <c r="L181" s="106" t="s">
        <v>5</v>
      </c>
      <c r="M181" s="603" t="s">
        <v>9</v>
      </c>
    </row>
    <row r="182" spans="1:13" ht="15">
      <c r="A182" s="514"/>
      <c r="B182" s="121"/>
      <c r="C182" s="121"/>
      <c r="D182" s="10"/>
      <c r="E182" s="621"/>
      <c r="F182" s="622" t="s">
        <v>61</v>
      </c>
      <c r="G182" s="6"/>
      <c r="H182" s="6"/>
      <c r="I182" s="651">
        <f>SUM(I174:I181)</f>
        <v>1</v>
      </c>
      <c r="J182" s="652">
        <f>SUM(J174:J181)</f>
        <v>1</v>
      </c>
      <c r="K182" s="652">
        <f>SUM(K174:K181)</f>
        <v>1</v>
      </c>
      <c r="L182" s="652">
        <f>SUM(L174:L181)</f>
        <v>3</v>
      </c>
      <c r="M182" s="653">
        <f>SUM(M174:M181)</f>
        <v>1</v>
      </c>
    </row>
    <row r="183" spans="1:13" ht="15">
      <c r="A183" s="140"/>
      <c r="B183" s="10"/>
      <c r="C183" s="10"/>
      <c r="D183" s="10"/>
      <c r="E183" s="629"/>
      <c r="F183" s="630" t="s">
        <v>58</v>
      </c>
      <c r="G183" s="6"/>
      <c r="H183" s="6"/>
      <c r="I183" s="606">
        <v>0</v>
      </c>
      <c r="J183" s="607">
        <v>1</v>
      </c>
      <c r="K183" s="607">
        <v>1</v>
      </c>
      <c r="L183" s="607">
        <v>0</v>
      </c>
      <c r="M183" s="608">
        <v>1</v>
      </c>
    </row>
    <row r="184" spans="1:13" ht="15.75" thickBot="1">
      <c r="A184" s="124"/>
      <c r="B184" s="24"/>
      <c r="C184" s="121"/>
      <c r="D184" s="10"/>
      <c r="E184" s="631"/>
      <c r="F184" s="632" t="s">
        <v>59</v>
      </c>
      <c r="G184" s="6"/>
      <c r="H184" s="6"/>
      <c r="I184" s="164">
        <f>I182-I183</f>
        <v>1</v>
      </c>
      <c r="J184" s="158">
        <f>J182-J183</f>
        <v>0</v>
      </c>
      <c r="K184" s="158">
        <f>K182-K183</f>
        <v>0</v>
      </c>
      <c r="L184" s="158">
        <f>L182-L183</f>
        <v>3</v>
      </c>
      <c r="M184" s="165">
        <f>M182-M183</f>
        <v>0</v>
      </c>
    </row>
    <row r="185" spans="1:13" ht="17.25" thickBot="1">
      <c r="A185" s="150" t="s">
        <v>103</v>
      </c>
      <c r="B185" s="151"/>
      <c r="C185" s="152"/>
      <c r="D185" s="153"/>
      <c r="E185" s="153"/>
      <c r="F185" s="154"/>
      <c r="G185" s="149"/>
      <c r="H185" s="149"/>
      <c r="I185" s="157"/>
      <c r="J185" s="133"/>
      <c r="K185" s="133"/>
      <c r="L185" s="133"/>
      <c r="M185" s="133"/>
    </row>
    <row r="186" spans="1:13" ht="15.75" thickBot="1">
      <c r="A186" s="34" t="s">
        <v>29</v>
      </c>
      <c r="B186" s="25" t="s">
        <v>34</v>
      </c>
      <c r="C186" s="13" t="s">
        <v>0</v>
      </c>
      <c r="D186" s="13" t="s">
        <v>1</v>
      </c>
      <c r="E186" s="68" t="s">
        <v>26</v>
      </c>
      <c r="F186" s="26" t="s">
        <v>34</v>
      </c>
      <c r="G186" s="23" t="s">
        <v>38</v>
      </c>
      <c r="H186" s="22"/>
      <c r="I186" s="64" t="s">
        <v>7</v>
      </c>
      <c r="J186" s="65" t="s">
        <v>6</v>
      </c>
      <c r="K186" s="65" t="s">
        <v>2</v>
      </c>
      <c r="L186" s="89" t="s">
        <v>5</v>
      </c>
      <c r="M186" s="130" t="s">
        <v>9</v>
      </c>
    </row>
    <row r="187" spans="1:13" ht="15.75" thickBot="1">
      <c r="A187" s="516"/>
      <c r="B187" s="40">
        <v>1</v>
      </c>
      <c r="C187" s="517" t="s">
        <v>5</v>
      </c>
      <c r="D187" s="518" t="s">
        <v>49</v>
      </c>
      <c r="E187" s="17"/>
      <c r="F187" s="40"/>
      <c r="G187" s="85"/>
      <c r="H187" s="85"/>
      <c r="I187" s="185"/>
      <c r="J187" s="393"/>
      <c r="K187" s="393"/>
      <c r="L187" s="393">
        <v>1</v>
      </c>
      <c r="M187" s="519"/>
    </row>
    <row r="188" spans="1:13" ht="52.5">
      <c r="A188" s="341" t="s">
        <v>132</v>
      </c>
      <c r="B188" s="683">
        <v>1</v>
      </c>
      <c r="C188" s="684" t="s">
        <v>5</v>
      </c>
      <c r="D188" s="690" t="s">
        <v>11</v>
      </c>
      <c r="E188" s="695"/>
      <c r="F188" s="693"/>
      <c r="G188" s="409"/>
      <c r="H188" s="682"/>
      <c r="I188" s="418"/>
      <c r="J188" s="693"/>
      <c r="K188" s="409"/>
      <c r="L188" s="409">
        <v>1</v>
      </c>
      <c r="M188" s="699"/>
    </row>
    <row r="189" spans="1:13" ht="15">
      <c r="A189" s="83"/>
      <c r="B189" s="74">
        <v>1</v>
      </c>
      <c r="C189" s="685" t="s">
        <v>2</v>
      </c>
      <c r="D189" s="691" t="s">
        <v>123</v>
      </c>
      <c r="E189" s="184"/>
      <c r="F189" s="689"/>
      <c r="G189" s="76"/>
      <c r="H189" s="697"/>
      <c r="I189" s="192"/>
      <c r="J189" s="688"/>
      <c r="K189" s="76">
        <v>1</v>
      </c>
      <c r="L189" s="70"/>
      <c r="M189" s="700"/>
    </row>
    <row r="190" spans="1:13" ht="15">
      <c r="A190" s="83"/>
      <c r="B190" s="170">
        <v>1</v>
      </c>
      <c r="C190" s="183" t="s">
        <v>2</v>
      </c>
      <c r="D190" s="691" t="s">
        <v>123</v>
      </c>
      <c r="E190" s="184"/>
      <c r="F190" s="689"/>
      <c r="G190" s="76"/>
      <c r="H190" s="697"/>
      <c r="I190" s="190"/>
      <c r="J190" s="689"/>
      <c r="K190" s="76">
        <v>1</v>
      </c>
      <c r="L190" s="76"/>
      <c r="M190" s="701"/>
    </row>
    <row r="191" spans="1:13" ht="15.75" thickBot="1">
      <c r="A191" s="83"/>
      <c r="B191" s="75">
        <v>1</v>
      </c>
      <c r="C191" s="29" t="s">
        <v>7</v>
      </c>
      <c r="D191" s="692" t="s">
        <v>39</v>
      </c>
      <c r="E191" s="696"/>
      <c r="F191" s="694"/>
      <c r="G191" s="225"/>
      <c r="H191" s="698"/>
      <c r="I191" s="194">
        <v>1</v>
      </c>
      <c r="J191" s="675"/>
      <c r="K191" s="78"/>
      <c r="L191" s="78"/>
      <c r="M191" s="702"/>
    </row>
    <row r="192" spans="1:13" ht="39">
      <c r="A192" s="341" t="s">
        <v>133</v>
      </c>
      <c r="B192" s="704">
        <v>1</v>
      </c>
      <c r="C192" s="705" t="s">
        <v>2</v>
      </c>
      <c r="D192" s="678" t="s">
        <v>123</v>
      </c>
      <c r="E192" s="706"/>
      <c r="F192" s="707"/>
      <c r="G192" s="85"/>
      <c r="H192" s="85"/>
      <c r="I192" s="141"/>
      <c r="J192" s="142"/>
      <c r="K192" s="142">
        <v>1</v>
      </c>
      <c r="L192" s="142"/>
      <c r="M192" s="143"/>
    </row>
    <row r="193" spans="1:13" ht="15.75" thickBot="1">
      <c r="A193" s="680"/>
      <c r="B193" s="504"/>
      <c r="C193" s="708" t="s">
        <v>2</v>
      </c>
      <c r="D193" s="709" t="s">
        <v>123</v>
      </c>
      <c r="E193" s="710" t="s">
        <v>25</v>
      </c>
      <c r="F193" s="261">
        <v>0.67</v>
      </c>
      <c r="G193" s="86"/>
      <c r="H193" s="86"/>
      <c r="I193" s="194"/>
      <c r="J193" s="78"/>
      <c r="K193" s="711">
        <v>1</v>
      </c>
      <c r="L193" s="78"/>
      <c r="M193" s="136"/>
    </row>
    <row r="194" spans="1:13" ht="24" customHeight="1">
      <c r="A194" s="341" t="s">
        <v>134</v>
      </c>
      <c r="B194" s="704">
        <v>1</v>
      </c>
      <c r="C194" s="705" t="s">
        <v>2</v>
      </c>
      <c r="D194" s="713" t="s">
        <v>123</v>
      </c>
      <c r="E194" s="706"/>
      <c r="F194" s="707"/>
      <c r="G194" s="85"/>
      <c r="H194" s="85"/>
      <c r="I194" s="141"/>
      <c r="J194" s="142"/>
      <c r="K194" s="142">
        <v>1</v>
      </c>
      <c r="L194" s="142"/>
      <c r="M194" s="143"/>
    </row>
    <row r="195" spans="1:13" ht="18.75" customHeight="1">
      <c r="A195" s="80"/>
      <c r="B195" s="170">
        <v>1</v>
      </c>
      <c r="C195" s="663" t="s">
        <v>2</v>
      </c>
      <c r="D195" s="62" t="s">
        <v>123</v>
      </c>
      <c r="E195" s="18"/>
      <c r="F195" s="74"/>
      <c r="G195" s="54"/>
      <c r="H195" s="54"/>
      <c r="I195" s="192"/>
      <c r="J195" s="70"/>
      <c r="K195" s="76">
        <v>1</v>
      </c>
      <c r="L195" s="70"/>
      <c r="M195" s="193"/>
    </row>
    <row r="196" spans="1:13" ht="19.5" customHeight="1" thickBot="1">
      <c r="A196" s="712"/>
      <c r="B196" s="504"/>
      <c r="C196" s="708" t="s">
        <v>2</v>
      </c>
      <c r="D196" s="709" t="s">
        <v>123</v>
      </c>
      <c r="E196" s="710" t="s">
        <v>25</v>
      </c>
      <c r="F196" s="261">
        <v>0.67</v>
      </c>
      <c r="G196" s="86"/>
      <c r="H196" s="86"/>
      <c r="I196" s="194"/>
      <c r="J196" s="78"/>
      <c r="K196" s="711">
        <v>1</v>
      </c>
      <c r="L196" s="78"/>
      <c r="M196" s="136"/>
    </row>
    <row r="197" spans="1:13" ht="15">
      <c r="A197" s="341" t="s">
        <v>135</v>
      </c>
      <c r="B197" s="703">
        <v>1</v>
      </c>
      <c r="C197" s="714" t="s">
        <v>2</v>
      </c>
      <c r="D197" s="678" t="s">
        <v>123</v>
      </c>
      <c r="E197" s="717"/>
      <c r="F197" s="686"/>
      <c r="G197" s="54"/>
      <c r="H197" s="54"/>
      <c r="I197" s="681"/>
      <c r="J197" s="627"/>
      <c r="K197" s="182">
        <v>1</v>
      </c>
      <c r="L197" s="627"/>
      <c r="M197" s="628"/>
    </row>
    <row r="198" spans="1:13" ht="15">
      <c r="A198" s="83"/>
      <c r="B198" s="679">
        <v>1</v>
      </c>
      <c r="C198" s="663" t="s">
        <v>2</v>
      </c>
      <c r="D198" s="62" t="s">
        <v>123</v>
      </c>
      <c r="E198" s="718"/>
      <c r="F198" s="74"/>
      <c r="G198" s="54"/>
      <c r="H198" s="54"/>
      <c r="I198" s="190"/>
      <c r="J198" s="76"/>
      <c r="K198" s="76">
        <v>1</v>
      </c>
      <c r="L198" s="76"/>
      <c r="M198" s="191"/>
    </row>
    <row r="199" spans="1:13" ht="15">
      <c r="A199" s="83"/>
      <c r="B199" s="54"/>
      <c r="C199" s="715" t="s">
        <v>2</v>
      </c>
      <c r="D199" s="721" t="s">
        <v>122</v>
      </c>
      <c r="E199" s="719" t="s">
        <v>25</v>
      </c>
      <c r="F199" s="76">
        <v>1</v>
      </c>
      <c r="G199" s="168"/>
      <c r="H199" s="583"/>
      <c r="I199" s="167"/>
      <c r="J199" s="111"/>
      <c r="K199" s="110">
        <v>1</v>
      </c>
      <c r="L199" s="168"/>
      <c r="M199" s="169"/>
    </row>
    <row r="200" spans="1:13" ht="15.75" thickBot="1">
      <c r="A200" s="712"/>
      <c r="B200" s="54"/>
      <c r="C200" s="716" t="s">
        <v>2</v>
      </c>
      <c r="D200" s="709" t="s">
        <v>123</v>
      </c>
      <c r="E200" s="720" t="s">
        <v>25</v>
      </c>
      <c r="F200" s="170">
        <v>0.5</v>
      </c>
      <c r="G200" s="54"/>
      <c r="H200" s="54"/>
      <c r="I200" s="192"/>
      <c r="J200" s="70"/>
      <c r="K200" s="110">
        <v>1</v>
      </c>
      <c r="L200" s="70"/>
      <c r="M200" s="193"/>
    </row>
    <row r="201" spans="1:13" s="2" customFormat="1" ht="15.75" thickBot="1">
      <c r="A201" s="724"/>
      <c r="B201" s="722">
        <f>SUM(B187:B200)</f>
        <v>10</v>
      </c>
      <c r="C201" s="38"/>
      <c r="D201" s="39"/>
      <c r="E201" s="155"/>
      <c r="F201" s="166">
        <f>SUM(F187:H200)</f>
        <v>2.84</v>
      </c>
      <c r="G201" s="36"/>
      <c r="H201" s="36"/>
      <c r="I201" s="66" t="s">
        <v>7</v>
      </c>
      <c r="J201" s="67" t="s">
        <v>6</v>
      </c>
      <c r="K201" s="67" t="s">
        <v>2</v>
      </c>
      <c r="L201" s="106" t="s">
        <v>5</v>
      </c>
      <c r="M201" s="103" t="s">
        <v>9</v>
      </c>
    </row>
    <row r="202" spans="1:13" ht="15" customHeight="1" thickTop="1">
      <c r="A202" s="723"/>
      <c r="B202" s="107"/>
      <c r="C202" s="107"/>
      <c r="D202" s="108"/>
      <c r="E202" s="621"/>
      <c r="F202" s="622" t="s">
        <v>61</v>
      </c>
      <c r="G202" s="108"/>
      <c r="H202" s="108"/>
      <c r="I202" s="651">
        <f>SUM(I187:I200)</f>
        <v>1</v>
      </c>
      <c r="J202" s="652">
        <f>SUM(J187:J200)</f>
        <v>0</v>
      </c>
      <c r="K202" s="652">
        <f>SUM(K187:K200)</f>
        <v>11</v>
      </c>
      <c r="L202" s="652">
        <f>SUM(L187:L200)</f>
        <v>2</v>
      </c>
      <c r="M202" s="653">
        <f>SUM(M187:M200)</f>
        <v>0</v>
      </c>
    </row>
    <row r="203" spans="1:13" ht="15.75" customHeight="1">
      <c r="A203" s="90"/>
      <c r="B203" s="90"/>
      <c r="C203" s="90"/>
      <c r="D203" s="88"/>
      <c r="E203" s="629"/>
      <c r="F203" s="630" t="s">
        <v>58</v>
      </c>
      <c r="G203" s="88"/>
      <c r="H203" s="88"/>
      <c r="I203" s="606">
        <v>0</v>
      </c>
      <c r="J203" s="607">
        <v>0</v>
      </c>
      <c r="K203" s="607">
        <f>K193+K196+K199+K200</f>
        <v>4</v>
      </c>
      <c r="L203" s="607">
        <v>0</v>
      </c>
      <c r="M203" s="608">
        <v>0</v>
      </c>
    </row>
    <row r="204" spans="1:13" ht="15.75" customHeight="1" thickBot="1">
      <c r="A204" s="90"/>
      <c r="B204" s="90"/>
      <c r="C204" s="90"/>
      <c r="D204" s="88"/>
      <c r="E204" s="631"/>
      <c r="F204" s="632" t="s">
        <v>59</v>
      </c>
      <c r="G204" s="88"/>
      <c r="H204" s="88"/>
      <c r="I204" s="164">
        <f>I202-I203</f>
        <v>1</v>
      </c>
      <c r="J204" s="158">
        <f>J202-J203</f>
        <v>0</v>
      </c>
      <c r="K204" s="158">
        <f>K202-K203</f>
        <v>7</v>
      </c>
      <c r="L204" s="158">
        <f>L202-L203</f>
        <v>2</v>
      </c>
      <c r="M204" s="165">
        <f>M202-M203</f>
        <v>0</v>
      </c>
    </row>
    <row r="205" spans="1:13" ht="17.25" customHeight="1">
      <c r="A205" s="90"/>
      <c r="B205" s="542"/>
      <c r="C205" s="543"/>
      <c r="D205" s="543"/>
      <c r="E205" s="90"/>
      <c r="F205" s="90"/>
      <c r="G205" s="544"/>
      <c r="H205" s="544"/>
      <c r="I205" s="540"/>
      <c r="J205" s="540"/>
      <c r="K205" s="540"/>
      <c r="L205" s="540"/>
      <c r="M205" s="540"/>
    </row>
    <row r="206" spans="1:13" ht="15.75" customHeight="1" thickBot="1">
      <c r="A206" s="545"/>
      <c r="B206" s="546"/>
      <c r="C206" s="547"/>
      <c r="D206" s="547"/>
      <c r="E206" s="548"/>
      <c r="F206" s="546"/>
      <c r="G206" s="549"/>
      <c r="H206" s="550"/>
      <c r="I206" s="53"/>
      <c r="J206" s="53"/>
      <c r="K206" s="53"/>
      <c r="L206" s="53"/>
      <c r="M206" s="53"/>
    </row>
    <row r="207" spans="1:13" ht="15.75" customHeight="1" thickBot="1">
      <c r="A207" s="546"/>
      <c r="B207" s="90"/>
      <c r="C207" s="90"/>
      <c r="D207" s="1" t="s">
        <v>113</v>
      </c>
      <c r="F207" s="3" t="s">
        <v>119</v>
      </c>
      <c r="G207" s="597"/>
      <c r="H207" s="618"/>
      <c r="I207" s="619" t="s">
        <v>7</v>
      </c>
      <c r="J207" s="65" t="s">
        <v>6</v>
      </c>
      <c r="K207" s="65" t="s">
        <v>2</v>
      </c>
      <c r="L207" s="65" t="s">
        <v>5</v>
      </c>
      <c r="M207" s="612" t="s">
        <v>9</v>
      </c>
    </row>
    <row r="208" spans="1:13" ht="15.75" customHeight="1">
      <c r="A208" s="646" t="s">
        <v>121</v>
      </c>
      <c r="B208" s="647"/>
      <c r="C208" s="551"/>
      <c r="D208" s="620" t="s">
        <v>111</v>
      </c>
      <c r="E208" s="596"/>
      <c r="F208" s="670">
        <f>I208+J208+K208+L208+M208</f>
        <v>140</v>
      </c>
      <c r="G208" s="668"/>
      <c r="H208" s="669"/>
      <c r="I208" s="652">
        <f>I50+I63+I88+I103+I135+I169+I182+I202</f>
        <v>23</v>
      </c>
      <c r="J208" s="652">
        <f>J10+J50+J63+J88+J103+J135+J169+J182+J202</f>
        <v>38</v>
      </c>
      <c r="K208" s="652">
        <f>K9+K50+K63+K88+K103+K135+K169+K182+K202</f>
        <v>54</v>
      </c>
      <c r="L208" s="652">
        <f>L50+L63+L88+L103+L135+L169+L182+L202</f>
        <v>19</v>
      </c>
      <c r="M208" s="653">
        <f>M8+M50+M63+M88+M103+M135+M169+M182+M202</f>
        <v>6</v>
      </c>
    </row>
    <row r="209" spans="1:13" ht="15.75" customHeight="1" thickBot="1">
      <c r="A209" s="646" t="s">
        <v>125</v>
      </c>
      <c r="B209" s="647"/>
      <c r="C209" s="551"/>
      <c r="D209" s="200"/>
      <c r="E209" s="623" t="s">
        <v>112</v>
      </c>
      <c r="F209" s="671">
        <f>I209+J209+K209+L209+M209</f>
        <v>95</v>
      </c>
      <c r="G209" s="346"/>
      <c r="H209" s="569"/>
      <c r="I209" s="158">
        <f>I52+I65+I90+I105+I137+I171+I184+I204</f>
        <v>22</v>
      </c>
      <c r="J209" s="158">
        <f>J52+J65+J90+J105+J137+J171+J204</f>
        <v>27</v>
      </c>
      <c r="K209" s="158">
        <f>K52+K65+K90+K105+K137+K171+K184+K204</f>
        <v>26</v>
      </c>
      <c r="L209" s="158">
        <f>L52+L65+L90+L105+L137+L171+L184+L204</f>
        <v>17</v>
      </c>
      <c r="M209" s="158">
        <f>M8+M137+M171+M204+M52+M65+M90+M105+M184</f>
        <v>3</v>
      </c>
    </row>
    <row r="210" spans="1:13" ht="15.75" customHeight="1" thickBot="1">
      <c r="A210" s="646" t="s">
        <v>126</v>
      </c>
      <c r="B210" s="647"/>
      <c r="C210" s="551"/>
      <c r="D210" s="541"/>
      <c r="E210" s="624" t="s">
        <v>50</v>
      </c>
      <c r="F210" s="672">
        <f>I210+J210+K210+L210+M210</f>
        <v>45</v>
      </c>
      <c r="G210" s="610"/>
      <c r="H210" s="611"/>
      <c r="I210" s="613">
        <f>I208-I209</f>
        <v>1</v>
      </c>
      <c r="J210" s="613">
        <v>11</v>
      </c>
      <c r="K210" s="613">
        <v>28</v>
      </c>
      <c r="L210" s="613">
        <v>2</v>
      </c>
      <c r="M210" s="614">
        <f>M37+M141+M175</f>
        <v>3</v>
      </c>
    </row>
    <row r="211" spans="1:13" ht="15.75" customHeight="1" thickBot="1">
      <c r="A211" s="646" t="s">
        <v>127</v>
      </c>
      <c r="B211" s="647"/>
      <c r="C211" s="551"/>
      <c r="D211" s="743" t="s">
        <v>130</v>
      </c>
      <c r="E211" s="744"/>
      <c r="F211" s="673">
        <f>I211+J211+K211+L211+M211</f>
        <v>9</v>
      </c>
      <c r="G211" s="617"/>
      <c r="H211" s="609"/>
      <c r="I211" s="615">
        <v>0</v>
      </c>
      <c r="J211" s="615">
        <f>J130+J131+J45</f>
        <v>3</v>
      </c>
      <c r="K211" s="615">
        <f>K82+K199</f>
        <v>2</v>
      </c>
      <c r="L211" s="615">
        <v>1</v>
      </c>
      <c r="M211" s="616">
        <v>3</v>
      </c>
    </row>
    <row r="212" spans="1:13" ht="15.75" customHeight="1" thickBot="1">
      <c r="A212" s="646" t="s">
        <v>124</v>
      </c>
      <c r="B212" s="4"/>
      <c r="C212" s="551"/>
      <c r="D212" s="743" t="s">
        <v>131</v>
      </c>
      <c r="E212" s="744"/>
      <c r="F212" s="674">
        <f>I212+J212+K212+L212+M212</f>
        <v>36</v>
      </c>
      <c r="G212" s="664"/>
      <c r="H212" s="665"/>
      <c r="I212" s="666">
        <v>1</v>
      </c>
      <c r="J212" s="666">
        <v>8</v>
      </c>
      <c r="K212" s="666">
        <v>26</v>
      </c>
      <c r="L212" s="666">
        <v>1</v>
      </c>
      <c r="M212" s="667">
        <v>0</v>
      </c>
    </row>
    <row r="213" spans="1:13" ht="15.75" customHeight="1">
      <c r="A213" s="646"/>
      <c r="B213" s="4"/>
      <c r="C213" s="551"/>
      <c r="D213" s="552"/>
      <c r="E213" s="625"/>
      <c r="F213" s="553"/>
      <c r="G213" s="550"/>
      <c r="H213" s="550"/>
      <c r="I213" s="554"/>
      <c r="J213" s="554"/>
      <c r="K213" s="554"/>
      <c r="L213" s="554"/>
      <c r="M213" s="53"/>
    </row>
    <row r="214" spans="1:5" ht="12.75">
      <c r="A214" s="645"/>
      <c r="C214" s="550"/>
      <c r="D214" s="88"/>
      <c r="E214" s="626"/>
    </row>
    <row r="215" spans="1:5" ht="12.75">
      <c r="A215" s="3"/>
      <c r="C215" s="550"/>
      <c r="D215" s="88"/>
      <c r="E215" s="626"/>
    </row>
    <row r="216" spans="3:4" ht="12.75">
      <c r="C216" s="550"/>
      <c r="D216" s="88"/>
    </row>
    <row r="217" spans="3:4" ht="12.75">
      <c r="C217" s="550"/>
      <c r="D217" s="88"/>
    </row>
    <row r="218" spans="3:4" ht="12.75">
      <c r="C218" s="550"/>
      <c r="D218" s="88"/>
    </row>
    <row r="219" spans="3:4" ht="12.75">
      <c r="C219" s="550"/>
      <c r="D219" s="88"/>
    </row>
    <row r="220" spans="3:4" ht="12.75">
      <c r="C220" s="550"/>
      <c r="D220" s="88"/>
    </row>
    <row r="221" spans="3:4" ht="12.75">
      <c r="C221" s="550"/>
      <c r="D221" s="88"/>
    </row>
    <row r="222" spans="3:4" ht="12.75">
      <c r="C222" s="550"/>
      <c r="D222" s="88"/>
    </row>
    <row r="223" spans="3:4" ht="12.75">
      <c r="C223" s="550"/>
      <c r="D223" s="88"/>
    </row>
    <row r="224" spans="3:4" ht="12.75">
      <c r="C224" s="550"/>
      <c r="D224" s="88"/>
    </row>
    <row r="225" spans="3:4" ht="12.75">
      <c r="C225" s="27"/>
      <c r="D225" s="28"/>
    </row>
    <row r="226" spans="3:4" ht="12.75">
      <c r="C226" s="27"/>
      <c r="D226" s="28"/>
    </row>
    <row r="227" spans="3:4" ht="12.75">
      <c r="C227" s="27"/>
      <c r="D227" s="28"/>
    </row>
    <row r="228" spans="3:4" ht="12.75">
      <c r="C228" s="27"/>
      <c r="D228" s="28"/>
    </row>
    <row r="229" spans="3:4" ht="12.75">
      <c r="C229" s="27"/>
      <c r="D229" s="28"/>
    </row>
    <row r="230" spans="3:4" ht="12.75">
      <c r="C230" s="27"/>
      <c r="D230" s="28"/>
    </row>
    <row r="231" spans="3:4" ht="12.75">
      <c r="C231" s="27"/>
      <c r="D231" s="28"/>
    </row>
    <row r="232" spans="3:4" ht="12.75">
      <c r="C232" s="27"/>
      <c r="D232" s="28"/>
    </row>
    <row r="233" spans="3:4" ht="12.75">
      <c r="C233" s="27"/>
      <c r="D233" s="28"/>
    </row>
    <row r="234" spans="3:4" ht="12.75">
      <c r="C234" s="27"/>
      <c r="D234" s="28"/>
    </row>
    <row r="235" spans="3:4" ht="12.75">
      <c r="C235" s="27"/>
      <c r="D235" s="28"/>
    </row>
    <row r="236" spans="3:4" ht="12.75">
      <c r="C236" s="27"/>
      <c r="D236" s="28"/>
    </row>
    <row r="237" spans="3:4" ht="12.75">
      <c r="C237" s="27"/>
      <c r="D237" s="28"/>
    </row>
    <row r="238" spans="3:4" ht="12.75">
      <c r="C238" s="27"/>
      <c r="D238" s="28"/>
    </row>
    <row r="239" spans="3:4" ht="12.75">
      <c r="C239" s="27"/>
      <c r="D239" s="28"/>
    </row>
    <row r="240" spans="3:4" ht="12.75">
      <c r="C240" s="27"/>
      <c r="D240" s="28"/>
    </row>
    <row r="241" spans="3:4" ht="12.75">
      <c r="C241" s="27"/>
      <c r="D241" s="28"/>
    </row>
    <row r="242" spans="3:4" ht="12.75">
      <c r="C242" s="27"/>
      <c r="D242" s="28"/>
    </row>
    <row r="243" spans="3:4" ht="12.75">
      <c r="C243" s="27"/>
      <c r="D243" s="28"/>
    </row>
    <row r="244" spans="3:4" ht="12.75">
      <c r="C244" s="27"/>
      <c r="D244" s="28"/>
    </row>
    <row r="245" spans="3:4" ht="12.75">
      <c r="C245" s="27"/>
      <c r="D245" s="28"/>
    </row>
    <row r="246" spans="3:4" ht="12.75">
      <c r="C246" s="27"/>
      <c r="D246" s="28"/>
    </row>
    <row r="247" spans="3:4" ht="12.75">
      <c r="C247" s="27"/>
      <c r="D247" s="28"/>
    </row>
    <row r="248" spans="3:4" ht="12.75">
      <c r="C248" s="27"/>
      <c r="D248" s="28"/>
    </row>
    <row r="249" spans="3:4" ht="12.75">
      <c r="C249" s="27"/>
      <c r="D249" s="28"/>
    </row>
    <row r="250" spans="3:4" ht="12.75">
      <c r="C250" s="27"/>
      <c r="D250" s="28"/>
    </row>
    <row r="251" spans="3:4" ht="12.75">
      <c r="C251" s="27"/>
      <c r="D251" s="28"/>
    </row>
    <row r="252" spans="3:4" ht="12.75">
      <c r="C252" s="27"/>
      <c r="D252" s="28"/>
    </row>
    <row r="253" spans="3:4" ht="12.75">
      <c r="C253" s="27"/>
      <c r="D253" s="28"/>
    </row>
    <row r="254" spans="3:4" ht="12.75">
      <c r="C254" s="27"/>
      <c r="D254" s="28"/>
    </row>
    <row r="255" spans="3:4" ht="12.75">
      <c r="C255" s="27"/>
      <c r="D255" s="28"/>
    </row>
    <row r="256" spans="3:4" ht="12.75">
      <c r="C256" s="27"/>
      <c r="D256" s="28"/>
    </row>
    <row r="257" spans="3:4" ht="12.75">
      <c r="C257" s="27"/>
      <c r="D257" s="28"/>
    </row>
    <row r="258" spans="3:4" ht="12.75">
      <c r="C258" s="27"/>
      <c r="D258" s="28"/>
    </row>
    <row r="259" spans="3:4" ht="12.75">
      <c r="C259" s="27"/>
      <c r="D259" s="28"/>
    </row>
    <row r="260" spans="3:4" ht="12.75">
      <c r="C260" s="27"/>
      <c r="D260" s="28"/>
    </row>
    <row r="261" spans="3:4" ht="12.75">
      <c r="C261" s="27"/>
      <c r="D261" s="28"/>
    </row>
    <row r="262" spans="3:4" ht="12.75">
      <c r="C262" s="27"/>
      <c r="D262" s="28"/>
    </row>
    <row r="263" spans="3:4" ht="12.75">
      <c r="C263" s="27"/>
      <c r="D263" s="28"/>
    </row>
    <row r="264" spans="3:4" ht="12.75">
      <c r="C264" s="27"/>
      <c r="D264" s="28"/>
    </row>
    <row r="265" spans="3:4" ht="12.75">
      <c r="C265" s="27"/>
      <c r="D265" s="28"/>
    </row>
    <row r="266" spans="3:4" ht="12.75">
      <c r="C266" s="27"/>
      <c r="D266" s="28"/>
    </row>
    <row r="267" spans="3:4" ht="12.75">
      <c r="C267" s="27"/>
      <c r="D267" s="28"/>
    </row>
    <row r="268" spans="3:4" ht="12.75">
      <c r="C268" s="27"/>
      <c r="D268" s="28"/>
    </row>
    <row r="269" spans="3:4" ht="12.75">
      <c r="C269" s="27"/>
      <c r="D269" s="28"/>
    </row>
    <row r="270" spans="3:4" ht="12.75">
      <c r="C270" s="27"/>
      <c r="D270" s="28"/>
    </row>
    <row r="271" spans="3:4" ht="12.75">
      <c r="C271" s="27"/>
      <c r="D271" s="28"/>
    </row>
    <row r="272" spans="3:4" ht="12.75">
      <c r="C272" s="27"/>
      <c r="D272" s="28"/>
    </row>
    <row r="273" spans="3:4" ht="12.75">
      <c r="C273" s="27"/>
      <c r="D273" s="28"/>
    </row>
    <row r="274" spans="3:4" ht="12.75">
      <c r="C274" s="27"/>
      <c r="D274" s="28"/>
    </row>
    <row r="275" spans="3:4" ht="12.75">
      <c r="C275" s="27"/>
      <c r="D275" s="28"/>
    </row>
    <row r="276" spans="3:4" ht="12.75">
      <c r="C276" s="27"/>
      <c r="D276" s="28"/>
    </row>
    <row r="277" spans="3:4" ht="12.75">
      <c r="C277" s="27"/>
      <c r="D277" s="28"/>
    </row>
    <row r="278" spans="3:4" ht="12.75">
      <c r="C278" s="27"/>
      <c r="D278" s="28"/>
    </row>
    <row r="279" spans="3:4" ht="12.75">
      <c r="C279" s="27"/>
      <c r="D279" s="28"/>
    </row>
  </sheetData>
  <sheetProtection/>
  <mergeCells count="4">
    <mergeCell ref="D211:E211"/>
    <mergeCell ref="D212:E212"/>
    <mergeCell ref="A56:A58"/>
    <mergeCell ref="A59:A61"/>
  </mergeCells>
  <printOptions horizontalCentered="1"/>
  <pageMargins left="0.1968503937007874" right="0.1968503937007874" top="0.3937007874015748" bottom="0.3937007874015748" header="0" footer="0"/>
  <pageSetup horizontalDpi="360" verticalDpi="360" orientation="portrait" paperSize="9" scale="67" r:id="rId1"/>
  <headerFooter alignWithMargins="0">
    <oddHeader>&amp;C&amp;"Times New Roman,Grassetto"Risorse Umane&amp;RAllegato  C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Butera</dc:creator>
  <cp:keywords/>
  <dc:description/>
  <cp:lastModifiedBy>Tommy</cp:lastModifiedBy>
  <cp:lastPrinted>2015-01-27T11:35:46Z</cp:lastPrinted>
  <dcterms:created xsi:type="dcterms:W3CDTF">1999-11-15T07:39:25Z</dcterms:created>
  <dcterms:modified xsi:type="dcterms:W3CDTF">2015-02-11T12:16:37Z</dcterms:modified>
  <cp:category/>
  <cp:version/>
  <cp:contentType/>
  <cp:contentStatus/>
</cp:coreProperties>
</file>